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600" tabRatio="703" activeTab="0"/>
  </bookViews>
  <sheets>
    <sheet name="birth rate tab 4" sheetId="1" r:id="rId1"/>
    <sheet name="table 4.1 - pop growth" sheetId="2" r:id="rId2"/>
    <sheet name="table 4.2 - child growth" sheetId="3" r:id="rId3"/>
    <sheet name="table 4.3 - female lone parent" sheetId="4" r:id="rId4"/>
  </sheets>
  <definedNames>
    <definedName name="_xlnm.Print_Area" localSheetId="0">'birth rate tab 4'!$B$10:$E$58</definedName>
    <definedName name="_xlnm.Print_Area" localSheetId="1">'table 4.1 - pop growth'!$B$4:$M$53</definedName>
    <definedName name="_xlnm.Print_Area" localSheetId="2">'table 4.2 - child growth'!$A$1:$AA$56</definedName>
    <definedName name="_xlnm.Print_Area" localSheetId="3">'table 4.3 - female lone parent'!$A$1:$I$56</definedName>
    <definedName name="_xlnm.Print_Titles" localSheetId="0">'birth rate tab 4'!$A:$A,'birth rate tab 4'!$6:$9</definedName>
    <definedName name="_xlnm.Print_Titles" localSheetId="1">'table 4.1 - pop growth'!$A:$A,'table 4.1 - pop growth'!$2:$3</definedName>
  </definedNames>
  <calcPr fullCalcOnLoad="1"/>
</workbook>
</file>

<file path=xl/sharedStrings.xml><?xml version="1.0" encoding="utf-8"?>
<sst xmlns="http://schemas.openxmlformats.org/spreadsheetml/2006/main" count="487" uniqueCount="232">
  <si>
    <t>- Ontario</t>
  </si>
  <si>
    <t>- Stormont, Dundas and Glengarry</t>
  </si>
  <si>
    <t>- Prescott and Russell United Counties</t>
  </si>
  <si>
    <t>- Ottawa Division</t>
  </si>
  <si>
    <t>- Leeds and Grenville</t>
  </si>
  <si>
    <t>- Lanark County</t>
  </si>
  <si>
    <t>- Frontenac County</t>
  </si>
  <si>
    <t>- Lennox and Addington County</t>
  </si>
  <si>
    <t>- Hastings County</t>
  </si>
  <si>
    <t>- Prince Edward Division</t>
  </si>
  <si>
    <t>- Northumberland County</t>
  </si>
  <si>
    <t>- Peterborough County</t>
  </si>
  <si>
    <t>- Kawartha Lakes Division</t>
  </si>
  <si>
    <t>- Haliburton County</t>
  </si>
  <si>
    <t>- Renfrew County</t>
  </si>
  <si>
    <t>- Durham Regional Municipality</t>
  </si>
  <si>
    <t>- York Regional Municipality</t>
  </si>
  <si>
    <t>- Toronto Division</t>
  </si>
  <si>
    <t>- Peel Regional Municipality</t>
  </si>
  <si>
    <t>- Dufferin County</t>
  </si>
  <si>
    <t>- Wellington County</t>
  </si>
  <si>
    <t>- Halton Regional Municipality</t>
  </si>
  <si>
    <t>- Hamilton Division</t>
  </si>
  <si>
    <t>- Niagara Regional Municipality</t>
  </si>
  <si>
    <t>- Haldimand-Norfolk Regional Municipality</t>
  </si>
  <si>
    <t>- Brant County</t>
  </si>
  <si>
    <t>- Waterloo Regional Municipality</t>
  </si>
  <si>
    <t>- Perth County</t>
  </si>
  <si>
    <t>- Oxford County</t>
  </si>
  <si>
    <t>- Elgin County</t>
  </si>
  <si>
    <t>- Chatham-Kent Division</t>
  </si>
  <si>
    <t>- Essex County</t>
  </si>
  <si>
    <t>- Lambton County</t>
  </si>
  <si>
    <t>- Middlesex County</t>
  </si>
  <si>
    <t>- Huron County</t>
  </si>
  <si>
    <t>- Bruce County</t>
  </si>
  <si>
    <t>- Grey County</t>
  </si>
  <si>
    <t>- Simcoe County</t>
  </si>
  <si>
    <t>- Muskoka District Municipality</t>
  </si>
  <si>
    <t>- Nipissing District</t>
  </si>
  <si>
    <t>- Parry Sound District</t>
  </si>
  <si>
    <t>- Manitoulin District</t>
  </si>
  <si>
    <t>- Sudbury District</t>
  </si>
  <si>
    <t>- Greater Sudbury Division</t>
  </si>
  <si>
    <t>- Timiskaming District</t>
  </si>
  <si>
    <t>- Cochrane District</t>
  </si>
  <si>
    <t>- Algoma District</t>
  </si>
  <si>
    <t>- Thunder Bay District</t>
  </si>
  <si>
    <t>- Rainy River District</t>
  </si>
  <si>
    <t>- Kenora District</t>
  </si>
  <si>
    <t>rank order</t>
  </si>
  <si>
    <t>on growth</t>
  </si>
  <si>
    <t>in 2001</t>
  </si>
  <si>
    <t>in 1996</t>
  </si>
  <si>
    <t>ages 0 to 4</t>
  </si>
  <si>
    <t>% growth</t>
  </si>
  <si>
    <t>ages 5 to 9</t>
  </si>
  <si>
    <t>ages 10 to 14</t>
  </si>
  <si>
    <t>ages 15 to 19</t>
  </si>
  <si>
    <t xml:space="preserve"> - Ottawa Division</t>
  </si>
  <si>
    <t xml:space="preserve"> - Hastings County</t>
  </si>
  <si>
    <t xml:space="preserve"> - Frontenac County</t>
  </si>
  <si>
    <t xml:space="preserve"> - Renfrew County</t>
  </si>
  <si>
    <t xml:space="preserve"> - Stormont, Dundas and Glengarry</t>
  </si>
  <si>
    <t xml:space="preserve"> - Leeds and Grenville</t>
  </si>
  <si>
    <t xml:space="preserve"> - Lanark County</t>
  </si>
  <si>
    <t xml:space="preserve"> - Prescott and Russell United Counties</t>
  </si>
  <si>
    <t xml:space="preserve"> - Lennox and Addington County</t>
  </si>
  <si>
    <t xml:space="preserve"> - Kawartha Lakes Division</t>
  </si>
  <si>
    <t xml:space="preserve"> - Peterborough County</t>
  </si>
  <si>
    <t xml:space="preserve"> - Prince Edward Division</t>
  </si>
  <si>
    <t xml:space="preserve"> - Northumberland County</t>
  </si>
  <si>
    <t xml:space="preserve"> - Haliburton County</t>
  </si>
  <si>
    <t xml:space="preserve"> - Algoma District</t>
  </si>
  <si>
    <t xml:space="preserve"> - Brant County</t>
  </si>
  <si>
    <t xml:space="preserve"> - Bruce County</t>
  </si>
  <si>
    <t xml:space="preserve"> - Chatham-Kent Division</t>
  </si>
  <si>
    <t xml:space="preserve"> - Cochrane District</t>
  </si>
  <si>
    <t xml:space="preserve"> - Dufferin County</t>
  </si>
  <si>
    <t xml:space="preserve"> - Durham Regional Municipality</t>
  </si>
  <si>
    <t xml:space="preserve"> - Elgin County</t>
  </si>
  <si>
    <t xml:space="preserve"> - Essex County</t>
  </si>
  <si>
    <t xml:space="preserve"> - Greater Sudbury Division</t>
  </si>
  <si>
    <t xml:space="preserve"> - Grey County</t>
  </si>
  <si>
    <t xml:space="preserve"> - Haldimand-Norfolk Regional Municipality</t>
  </si>
  <si>
    <t xml:space="preserve"> - Halton Regional Municipality</t>
  </si>
  <si>
    <t xml:space="preserve"> - Hamilton Division</t>
  </si>
  <si>
    <t xml:space="preserve"> - Huron County</t>
  </si>
  <si>
    <t xml:space="preserve"> - Kenora District</t>
  </si>
  <si>
    <t xml:space="preserve"> - Lambton County</t>
  </si>
  <si>
    <t xml:space="preserve"> - Manitoulin District</t>
  </si>
  <si>
    <t xml:space="preserve"> - Middlesex County</t>
  </si>
  <si>
    <t xml:space="preserve"> - Muskoka District Municipality</t>
  </si>
  <si>
    <t xml:space="preserve"> - Niagara Regional Municipality</t>
  </si>
  <si>
    <t xml:space="preserve"> - Nipissing District</t>
  </si>
  <si>
    <t xml:space="preserve"> - Oxford County</t>
  </si>
  <si>
    <t xml:space="preserve"> - Parry Sound District</t>
  </si>
  <si>
    <t xml:space="preserve"> - Peel Regional Municipality</t>
  </si>
  <si>
    <t xml:space="preserve"> - Perth County</t>
  </si>
  <si>
    <t xml:space="preserve"> - Rainy River District</t>
  </si>
  <si>
    <t xml:space="preserve"> - Simcoe County</t>
  </si>
  <si>
    <t xml:space="preserve"> - Sudbury District</t>
  </si>
  <si>
    <t xml:space="preserve"> - Thunder Bay District</t>
  </si>
  <si>
    <t xml:space="preserve"> - Timiskaming District</t>
  </si>
  <si>
    <t xml:space="preserve"> - Toronto Division</t>
  </si>
  <si>
    <t xml:space="preserve"> - Waterloo Regional Municipality</t>
  </si>
  <si>
    <t xml:space="preserve"> - Wellington County</t>
  </si>
  <si>
    <t xml:space="preserve"> - York Regional Municipality</t>
  </si>
  <si>
    <t>on</t>
  </si>
  <si>
    <t>Counties of Ontario</t>
  </si>
  <si>
    <t>% of</t>
  </si>
  <si>
    <t>FLPs</t>
  </si>
  <si>
    <t>of FLPs</t>
  </si>
  <si>
    <t>number</t>
  </si>
  <si>
    <t>- Durham RM</t>
  </si>
  <si>
    <t>- York RM</t>
  </si>
  <si>
    <t>- Peel RM</t>
  </si>
  <si>
    <t>- Halton RM</t>
  </si>
  <si>
    <t>- Niagara RM</t>
  </si>
  <si>
    <t>- Haldimand-Norfolk RM</t>
  </si>
  <si>
    <t>- Waterloo RM</t>
  </si>
  <si>
    <t>in 2006</t>
  </si>
  <si>
    <t>absolute diff across the decade</t>
  </si>
  <si>
    <t>percent change 1996-2006</t>
  </si>
  <si>
    <t>rank order by abosulte difference across decade</t>
  </si>
  <si>
    <t>rank order by % change</t>
  </si>
  <si>
    <t>rank order by absolute growth or decline</t>
  </si>
  <si>
    <t>absolute diff from 1996 to 2001</t>
  </si>
  <si>
    <t>percent change 1996-2001</t>
  </si>
  <si>
    <t>absolute diff from 2001 to 2006</t>
  </si>
  <si>
    <t>2006-1996</t>
  </si>
  <si>
    <t>2006-2001</t>
  </si>
  <si>
    <t>2001-1996</t>
  </si>
  <si>
    <t>- Simcoe C.</t>
  </si>
  <si>
    <t>- Essex C.</t>
  </si>
  <si>
    <t>- Middlesex C.</t>
  </si>
  <si>
    <t>- Wellington C.</t>
  </si>
  <si>
    <t>- Brant C.</t>
  </si>
  <si>
    <t>- Peterborough C.</t>
  </si>
  <si>
    <t>- Dufferin C.</t>
  </si>
  <si>
    <t>- Frontenac C.</t>
  </si>
  <si>
    <t>- Northumberland C.</t>
  </si>
  <si>
    <t>- Elgin C.</t>
  </si>
  <si>
    <t>- Prescott and Russell C.</t>
  </si>
  <si>
    <t>- Oxford C.</t>
  </si>
  <si>
    <t>- Grey C.</t>
  </si>
  <si>
    <t>- Hastings C.</t>
  </si>
  <si>
    <t>- Lanark C.</t>
  </si>
  <si>
    <t>- Leeds and Grenville C.</t>
  </si>
  <si>
    <t>- Perth C.</t>
  </si>
  <si>
    <t>- Lennox and Addington C.</t>
  </si>
  <si>
    <t>- Renfrew C.</t>
  </si>
  <si>
    <t>- Haliburton C.</t>
  </si>
  <si>
    <t>- Bruce C.</t>
  </si>
  <si>
    <t>- Lambton C.</t>
  </si>
  <si>
    <t>- Huron C.</t>
  </si>
  <si>
    <t>- Stormont, Dundas &amp; Glengarry</t>
  </si>
  <si>
    <t>Pop-1996</t>
  </si>
  <si>
    <t>Pop-2001</t>
  </si>
  <si>
    <t>Pop-2006</t>
  </si>
  <si>
    <t>Counties of Ontario -</t>
  </si>
  <si>
    <t>Table 051-0035 - Components of population growth, census divisions and census metropolitan areas, 2001 Census boundaries, annual (persons)(1,2,3)</t>
  </si>
  <si>
    <t>Geography</t>
  </si>
  <si>
    <t>Births 2005/2006</t>
  </si>
  <si>
    <t>females15-44 yrs</t>
  </si>
  <si>
    <t>rate/1,000</t>
  </si>
  <si>
    <t>rank order by county</t>
  </si>
  <si>
    <t>total for Ontario</t>
  </si>
  <si>
    <t>Kenora, Ontario</t>
  </si>
  <si>
    <t>Perth, Ontario</t>
  </si>
  <si>
    <t>Manitoulin, Ontario</t>
  </si>
  <si>
    <t>Oxford, Ontario</t>
  </si>
  <si>
    <t>Chatham-Kent, Ontario(7)</t>
  </si>
  <si>
    <t>Bruce, Ontario</t>
  </si>
  <si>
    <t>Prescott and Russell, Ontario</t>
  </si>
  <si>
    <t>Peel, Ontario</t>
  </si>
  <si>
    <t>Brant, Ontario</t>
  </si>
  <si>
    <t>Hastings, Ontario</t>
  </si>
  <si>
    <t>Elgin, Ontario</t>
  </si>
  <si>
    <t>Huron, Ontario</t>
  </si>
  <si>
    <t>Halton, Ontario</t>
  </si>
  <si>
    <t>Wellington, Ontario</t>
  </si>
  <si>
    <t>Rainy River, Ontario</t>
  </si>
  <si>
    <t>Parry Sound, Ontario</t>
  </si>
  <si>
    <t>Ottawa, Ontario(11)</t>
  </si>
  <si>
    <t>Lennox and Addington, Ontario</t>
  </si>
  <si>
    <t>Essex, Ontario</t>
  </si>
  <si>
    <t>Renfrew, Ontario</t>
  </si>
  <si>
    <t>Toronto, Ontario(13)</t>
  </si>
  <si>
    <t>Waterloo, Ontario</t>
  </si>
  <si>
    <t>Dufferin, Ontario</t>
  </si>
  <si>
    <t>Stormont, Dundas and Glengarry, Ontario</t>
  </si>
  <si>
    <t>Simcoe, Ontario</t>
  </si>
  <si>
    <t>Lanark, Ontario</t>
  </si>
  <si>
    <t>Haldimand-Norfolk, Ontario</t>
  </si>
  <si>
    <t>Lambton, Ontario</t>
  </si>
  <si>
    <t>Niagara, Ontario</t>
  </si>
  <si>
    <t>Haliburton, Ontario</t>
  </si>
  <si>
    <t>Hamilton, Ontario(9)</t>
  </si>
  <si>
    <t>York, Ontario</t>
  </si>
  <si>
    <t>Grey, Ontario</t>
  </si>
  <si>
    <t>Cochrane, Ontario</t>
  </si>
  <si>
    <t>Durham, Ontario</t>
  </si>
  <si>
    <t>Northumberland, Ontario</t>
  </si>
  <si>
    <t>Leeds and Grenville, Ontario</t>
  </si>
  <si>
    <t>Middlesex, Ontario</t>
  </si>
  <si>
    <t>Muskoka, Ontario</t>
  </si>
  <si>
    <t>Algoma, Ontario</t>
  </si>
  <si>
    <t>Thunder Bay, Ontario</t>
  </si>
  <si>
    <t>Peterborough, Ontario</t>
  </si>
  <si>
    <t>Timiskaming, Ontario</t>
  </si>
  <si>
    <t>Frontenac, Ontario</t>
  </si>
  <si>
    <t>Greater Sudbury  / Grand Sudbury, Ontario(8)</t>
  </si>
  <si>
    <t>Kawartha Lakes, Ontario(10)</t>
  </si>
  <si>
    <t>Nipissing, Ontario</t>
  </si>
  <si>
    <t>Prince Edward, Ontario</t>
  </si>
  <si>
    <t>Sudbury, Ontario(12)</t>
  </si>
  <si>
    <t>Source: Statistics Canada</t>
  </si>
  <si>
    <t>Footnotes</t>
  </si>
  <si>
    <t>Period from July 1 to June 30. Previously, the table reference period was the period ending year. For example, the heading 2005 was corresponding to the period from July 1, 2004 to June 30, 2005. Now, the reference period is appearing 2004/2005.</t>
  </si>
  <si>
    <t>Census division (CD) refers to the general term applying to geographic areas established by provincial or territorial law, which are intermediate geographic areas between the census subdivision and the province or territory. For example, divisions, counties, regional districts, regional municipalities and seven other types of geographic areas are made up of groups of census subdivisions. In Newfoundland and Labrador, Manitoba, Saskatchewan, Alberta, Yukon Territory, Northwest Territories and Nunavut, provincial or territorial law does not provide for these administrative geographic areas. Therefore, CDs have been created by Statistics Canada in cooperation with these provinces or territories (2001 Census Dictionary, catalogue number 92-378-XPE, page 210).</t>
  </si>
  <si>
    <t>Census metropolitan area (CMA) refers to the general concept of a very large urban area, as well as the adjacent urban and rural areas which have a high degree of economic and social integration with that urban area. A CMA is delineated around an urban area (called the urbanized core) and having a population of at least 100,000 (based on the previous census). Once an area becomes a CMA, it is retained in the program even if its population subsequently declines. CMAs are comprised of one or more census subdivisions (CSDs) which meet at least one of the following criteria: (1) the CSD falls completely or partly inside the urbanized core; (2) at least 50% of the employed labour force living in the CSD works in the urbanized core; or (3) at least 25% of the employed labour force working in the CSD lives in the urbanized core (2001 Census Dictionary, catalogue number 92-378-XPE, page 214).</t>
  </si>
  <si>
    <t>Formerly Kent.</t>
  </si>
  <si>
    <t>Formerly Sudbury (Regional Municipality).</t>
  </si>
  <si>
    <t>Formerly Hamilton-Wentworth.</t>
  </si>
  <si>
    <t>Formerly Victoria.</t>
  </si>
  <si>
    <t>Formerly Ottawa-Carleton.</t>
  </si>
  <si>
    <t>Formerly Sudbury (District).</t>
  </si>
  <si>
    <t>Formerly Toronto Metropolitan.</t>
  </si>
  <si>
    <t>The numbers for births are final up to 2003/2004, updated for 2004/2005 and preliminary for 2005/2006. Preliminary and updated data were produced by Demography Division, Statistics Canada (See Definitions, data sources and methods record number 3601). Final data were produced by Health Statistics Division, Statistics Canada (See Definitions, data sources and methods record number 3231).</t>
  </si>
  <si>
    <t>of Fams</t>
  </si>
  <si>
    <t>with kids'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</si>
</sst>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
    <numFmt numFmtId="173" formatCode="d\-mmm\-yy"/>
    <numFmt numFmtId="174" formatCode="d\-mmm"/>
    <numFmt numFmtId="175" formatCode="m/d/yy\ h:mm"/>
    <numFmt numFmtId="176" formatCode="_(* #,##0.0_);_(* \(#,##0.0\);_(* &quot;-&quot;??_);_(@_)"/>
    <numFmt numFmtId="177" formatCode="_(* #,##0_);_(* \(#,##0\);_(* &quot;-&quot;??_);_(@_)"/>
    <numFmt numFmtId="178" formatCode="0.0"/>
    <numFmt numFmtId="179" formatCode="0.0%"/>
    <numFmt numFmtId="180" formatCode="_-* #,##0_-;\-* #,##0_-;_-* &quot;-&quot;??_-;_-@_-"/>
    <numFmt numFmtId="181" formatCode="_-* #,##0.0_-;\-* #,##0.0_-;_-* &quot;-&quot;??_-;_-@_-"/>
    <numFmt numFmtId="182" formatCode="_-* #,##0.0_-;\-* #,##0.0_-;_-* &quot;-&quot;?_-;_-@_-"/>
  </numFmts>
  <fonts count="46">
    <font>
      <sz val="10"/>
      <name val="Arial"/>
      <family val="0"/>
    </font>
    <font>
      <sz val="10"/>
      <name val="Times New Roman"/>
      <family val="1"/>
    </font>
    <font>
      <b/>
      <sz val="12"/>
      <color indexed="10"/>
      <name val="Times New Roman"/>
      <family val="1"/>
    </font>
    <font>
      <b/>
      <sz val="12"/>
      <name val="Times New Roman"/>
      <family val="1"/>
    </font>
    <font>
      <b/>
      <sz val="10"/>
      <name val="Times New Roman"/>
      <family val="1"/>
    </font>
    <font>
      <sz val="9"/>
      <name val="Times New Roman"/>
      <family val="1"/>
    </font>
    <font>
      <sz val="8"/>
      <name val="Arial"/>
      <family val="2"/>
    </font>
    <font>
      <b/>
      <sz val="10"/>
      <name val="Arial"/>
      <family val="2"/>
    </font>
    <font>
      <b/>
      <sz val="8"/>
      <name val="Arial"/>
      <family val="2"/>
    </font>
    <font>
      <i/>
      <sz val="9"/>
      <name val="Times New Roman"/>
      <family val="1"/>
    </font>
    <font>
      <b/>
      <i/>
      <sz val="9"/>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1">
    <xf numFmtId="0" fontId="0" fillId="0" borderId="0" xfId="0" applyAlignment="1">
      <alignment/>
    </xf>
    <xf numFmtId="176" fontId="1" fillId="0" borderId="10" xfId="42" applyNumberFormat="1" applyFont="1" applyBorder="1" applyAlignment="1">
      <alignment/>
    </xf>
    <xf numFmtId="177" fontId="1" fillId="0" borderId="10" xfId="42" applyNumberFormat="1" applyFont="1" applyBorder="1" applyAlignment="1">
      <alignment/>
    </xf>
    <xf numFmtId="0" fontId="2" fillId="33" borderId="11" xfId="0" applyFont="1" applyFill="1" applyBorder="1" applyAlignment="1">
      <alignment horizontal="center"/>
    </xf>
    <xf numFmtId="0" fontId="1" fillId="0" borderId="12" xfId="0" applyFont="1" applyBorder="1" applyAlignment="1">
      <alignment/>
    </xf>
    <xf numFmtId="0" fontId="1" fillId="0" borderId="10" xfId="0" applyFont="1" applyBorder="1" applyAlignment="1">
      <alignment horizontal="center"/>
    </xf>
    <xf numFmtId="178" fontId="3" fillId="0" borderId="10" xfId="0" applyNumberFormat="1" applyFont="1" applyBorder="1" applyAlignment="1" applyProtection="1">
      <alignment horizontal="left"/>
      <protection/>
    </xf>
    <xf numFmtId="0" fontId="1" fillId="0" borderId="12" xfId="0" applyFont="1" applyBorder="1" applyAlignment="1">
      <alignment horizontal="center"/>
    </xf>
    <xf numFmtId="1" fontId="4" fillId="0" borderId="10" xfId="0" applyNumberFormat="1" applyFont="1" applyBorder="1" applyAlignment="1" applyProtection="1">
      <alignment horizontal="right"/>
      <protection/>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177" fontId="1" fillId="0" borderId="15" xfId="42" applyNumberFormat="1" applyFont="1" applyBorder="1" applyAlignment="1">
      <alignment/>
    </xf>
    <xf numFmtId="0" fontId="4" fillId="0" borderId="12" xfId="0" applyFont="1" applyBorder="1" applyAlignment="1">
      <alignment horizontal="center"/>
    </xf>
    <xf numFmtId="0" fontId="4" fillId="0" borderId="0" xfId="0" applyFont="1" applyBorder="1" applyAlignment="1">
      <alignment horizontal="center"/>
    </xf>
    <xf numFmtId="0" fontId="2" fillId="33" borderId="16" xfId="0" applyFont="1" applyFill="1" applyBorder="1" applyAlignment="1">
      <alignment horizontal="center"/>
    </xf>
    <xf numFmtId="0" fontId="0" fillId="0" borderId="0" xfId="0" applyBorder="1" applyAlignment="1">
      <alignment/>
    </xf>
    <xf numFmtId="0" fontId="0" fillId="0" borderId="17" xfId="0" applyBorder="1" applyAlignment="1">
      <alignment/>
    </xf>
    <xf numFmtId="0" fontId="1" fillId="0" borderId="18" xfId="0" applyFont="1" applyBorder="1" applyAlignment="1">
      <alignment/>
    </xf>
    <xf numFmtId="0" fontId="1" fillId="0" borderId="19" xfId="0" applyFont="1" applyBorder="1" applyAlignment="1">
      <alignment horizontal="center"/>
    </xf>
    <xf numFmtId="49" fontId="3" fillId="0" borderId="20" xfId="0" applyNumberFormat="1" applyFont="1" applyBorder="1" applyAlignment="1" applyProtection="1">
      <alignment horizontal="left"/>
      <protection/>
    </xf>
    <xf numFmtId="179" fontId="1" fillId="0" borderId="19" xfId="42" applyNumberFormat="1" applyFont="1" applyBorder="1" applyAlignment="1">
      <alignment/>
    </xf>
    <xf numFmtId="177" fontId="1" fillId="0" borderId="20" xfId="42" applyNumberFormat="1" applyFont="1" applyBorder="1" applyAlignment="1" quotePrefix="1">
      <alignment/>
    </xf>
    <xf numFmtId="177" fontId="1" fillId="0" borderId="21" xfId="42" applyNumberFormat="1" applyFont="1" applyBorder="1" applyAlignment="1" quotePrefix="1">
      <alignment/>
    </xf>
    <xf numFmtId="177" fontId="1" fillId="0" borderId="22" xfId="42" applyNumberFormat="1" applyFont="1" applyBorder="1" applyAlignment="1" quotePrefix="1">
      <alignment/>
    </xf>
    <xf numFmtId="177" fontId="1" fillId="0" borderId="16" xfId="42" applyNumberFormat="1" applyFont="1" applyBorder="1" applyAlignment="1" quotePrefix="1">
      <alignment/>
    </xf>
    <xf numFmtId="0" fontId="4" fillId="0" borderId="20" xfId="0" applyFont="1" applyBorder="1" applyAlignment="1" quotePrefix="1">
      <alignment/>
    </xf>
    <xf numFmtId="49" fontId="4" fillId="0" borderId="20" xfId="0" applyNumberFormat="1" applyFont="1" applyBorder="1" applyAlignment="1" applyProtection="1" quotePrefix="1">
      <alignment horizontal="left"/>
      <protection/>
    </xf>
    <xf numFmtId="177" fontId="1" fillId="0" borderId="23" xfId="42" applyNumberFormat="1" applyFont="1" applyBorder="1" applyAlignment="1" quotePrefix="1">
      <alignment/>
    </xf>
    <xf numFmtId="177" fontId="1" fillId="0" borderId="24" xfId="42" applyNumberFormat="1" applyFont="1" applyBorder="1" applyAlignment="1">
      <alignment/>
    </xf>
    <xf numFmtId="179" fontId="1" fillId="0" borderId="25" xfId="42" applyNumberFormat="1" applyFont="1" applyBorder="1" applyAlignment="1">
      <alignment/>
    </xf>
    <xf numFmtId="177" fontId="1" fillId="0" borderId="26" xfId="42" applyNumberFormat="1" applyFont="1" applyBorder="1" applyAlignment="1">
      <alignment/>
    </xf>
    <xf numFmtId="0" fontId="0" fillId="34" borderId="0" xfId="0" applyFill="1" applyAlignment="1">
      <alignment/>
    </xf>
    <xf numFmtId="177" fontId="1" fillId="34" borderId="0" xfId="42" applyNumberFormat="1" applyFont="1" applyFill="1" applyBorder="1" applyAlignment="1">
      <alignment/>
    </xf>
    <xf numFmtId="0" fontId="1" fillId="34" borderId="0" xfId="0" applyFont="1" applyFill="1" applyBorder="1" applyAlignment="1">
      <alignment horizontal="center"/>
    </xf>
    <xf numFmtId="179" fontId="1" fillId="34" borderId="27" xfId="42" applyNumberFormat="1" applyFont="1" applyFill="1" applyBorder="1" applyAlignment="1">
      <alignment/>
    </xf>
    <xf numFmtId="0" fontId="2" fillId="0" borderId="16" xfId="0" applyFont="1" applyFill="1" applyBorder="1" applyAlignment="1">
      <alignment horizontal="center"/>
    </xf>
    <xf numFmtId="0" fontId="1" fillId="0" borderId="21" xfId="0" applyFont="1" applyBorder="1" applyAlignment="1">
      <alignment/>
    </xf>
    <xf numFmtId="0" fontId="5" fillId="0" borderId="28" xfId="0" applyFont="1" applyBorder="1" applyAlignment="1">
      <alignment horizontal="center"/>
    </xf>
    <xf numFmtId="0" fontId="5" fillId="0" borderId="29" xfId="0" applyFont="1" applyBorder="1" applyAlignment="1">
      <alignment horizontal="center"/>
    </xf>
    <xf numFmtId="0" fontId="1" fillId="0" borderId="29" xfId="0" applyFont="1" applyBorder="1" applyAlignment="1">
      <alignment horizontal="center"/>
    </xf>
    <xf numFmtId="0" fontId="5" fillId="0" borderId="30" xfId="0" applyFont="1" applyBorder="1" applyAlignment="1">
      <alignment horizontal="center"/>
    </xf>
    <xf numFmtId="179" fontId="1" fillId="0" borderId="10" xfId="42" applyNumberFormat="1" applyFont="1" applyBorder="1" applyAlignment="1">
      <alignment/>
    </xf>
    <xf numFmtId="49" fontId="4" fillId="0" borderId="16" xfId="0" applyNumberFormat="1" applyFont="1" applyBorder="1" applyAlignment="1" applyProtection="1" quotePrefix="1">
      <alignment horizontal="left"/>
      <protection/>
    </xf>
    <xf numFmtId="0" fontId="1" fillId="0" borderId="28" xfId="0" applyFont="1" applyBorder="1" applyAlignment="1">
      <alignment horizontal="center"/>
    </xf>
    <xf numFmtId="0" fontId="1" fillId="0" borderId="30" xfId="0" applyFont="1" applyBorder="1" applyAlignment="1">
      <alignment horizontal="center"/>
    </xf>
    <xf numFmtId="0" fontId="0" fillId="35" borderId="0" xfId="0" applyFill="1" applyAlignment="1">
      <alignment/>
    </xf>
    <xf numFmtId="177" fontId="1" fillId="0" borderId="12" xfId="42" applyNumberFormat="1" applyFont="1" applyBorder="1" applyAlignment="1">
      <alignment/>
    </xf>
    <xf numFmtId="0" fontId="1" fillId="0" borderId="20" xfId="0" applyFont="1" applyBorder="1" applyAlignment="1" quotePrefix="1">
      <alignment/>
    </xf>
    <xf numFmtId="49" fontId="1" fillId="0" borderId="20" xfId="0" applyNumberFormat="1" applyFont="1" applyBorder="1" applyAlignment="1" applyProtection="1">
      <alignment horizontal="left"/>
      <protection/>
    </xf>
    <xf numFmtId="49" fontId="1" fillId="0" borderId="20" xfId="0" applyNumberFormat="1" applyFont="1" applyBorder="1" applyAlignment="1" applyProtection="1" quotePrefix="1">
      <alignment horizontal="left"/>
      <protection/>
    </xf>
    <xf numFmtId="49" fontId="1" fillId="0" borderId="16" xfId="0" applyNumberFormat="1" applyFont="1" applyBorder="1" applyAlignment="1" applyProtection="1">
      <alignment horizontal="left"/>
      <protection/>
    </xf>
    <xf numFmtId="0" fontId="1" fillId="0" borderId="16" xfId="0" applyFont="1" applyBorder="1" applyAlignment="1" quotePrefix="1">
      <alignment/>
    </xf>
    <xf numFmtId="178" fontId="3" fillId="0" borderId="0" xfId="0" applyNumberFormat="1" applyFont="1" applyBorder="1" applyAlignment="1" applyProtection="1">
      <alignment horizontal="left"/>
      <protection/>
    </xf>
    <xf numFmtId="180" fontId="1" fillId="0" borderId="10" xfId="42" applyNumberFormat="1" applyFont="1" applyBorder="1" applyAlignment="1">
      <alignment/>
    </xf>
    <xf numFmtId="180" fontId="1" fillId="0" borderId="31" xfId="42" applyNumberFormat="1" applyFont="1" applyBorder="1" applyAlignment="1">
      <alignment/>
    </xf>
    <xf numFmtId="0" fontId="1" fillId="0" borderId="31" xfId="0" applyFont="1" applyBorder="1" applyAlignment="1">
      <alignment horizontal="center"/>
    </xf>
    <xf numFmtId="0" fontId="1" fillId="0" borderId="10" xfId="0" applyFont="1" applyBorder="1" applyAlignment="1">
      <alignment horizontal="center" wrapText="1"/>
    </xf>
    <xf numFmtId="0" fontId="5" fillId="0" borderId="10" xfId="0" applyFont="1" applyBorder="1" applyAlignment="1">
      <alignment horizontal="center" wrapText="1"/>
    </xf>
    <xf numFmtId="0" fontId="1" fillId="0" borderId="0" xfId="0" applyFont="1" applyBorder="1" applyAlignment="1">
      <alignment horizontal="center"/>
    </xf>
    <xf numFmtId="0" fontId="8" fillId="0" borderId="10" xfId="0" applyFont="1" applyBorder="1" applyAlignment="1">
      <alignment horizontal="center"/>
    </xf>
    <xf numFmtId="178" fontId="3" fillId="0" borderId="12" xfId="0" applyNumberFormat="1" applyFont="1" applyBorder="1" applyAlignment="1" applyProtection="1">
      <alignment horizontal="left"/>
      <protection/>
    </xf>
    <xf numFmtId="177" fontId="9" fillId="0" borderId="10" xfId="42" applyNumberFormat="1" applyFont="1" applyBorder="1" applyAlignment="1" quotePrefix="1">
      <alignment horizontal="right"/>
    </xf>
    <xf numFmtId="179" fontId="1" fillId="0" borderId="10" xfId="58" applyNumberFormat="1" applyFont="1" applyBorder="1" applyAlignment="1">
      <alignment/>
    </xf>
    <xf numFmtId="0" fontId="9" fillId="0" borderId="10" xfId="0" applyFont="1" applyBorder="1" applyAlignment="1" quotePrefix="1">
      <alignment horizontal="right"/>
    </xf>
    <xf numFmtId="49" fontId="9" fillId="0" borderId="10" xfId="0" applyNumberFormat="1" applyFont="1" applyBorder="1" applyAlignment="1" applyProtection="1" quotePrefix="1">
      <alignment horizontal="right"/>
      <protection/>
    </xf>
    <xf numFmtId="177" fontId="9" fillId="0" borderId="0" xfId="42" applyNumberFormat="1" applyFont="1" applyFill="1" applyBorder="1" applyAlignment="1">
      <alignment horizontal="right"/>
    </xf>
    <xf numFmtId="180" fontId="1" fillId="0" borderId="0" xfId="42" applyNumberFormat="1" applyFont="1" applyBorder="1" applyAlignment="1">
      <alignment/>
    </xf>
    <xf numFmtId="49" fontId="10" fillId="36" borderId="10" xfId="0" applyNumberFormat="1" applyFont="1" applyFill="1" applyBorder="1" applyAlignment="1" applyProtection="1" quotePrefix="1">
      <alignment horizontal="right"/>
      <protection/>
    </xf>
    <xf numFmtId="0" fontId="7" fillId="0" borderId="10" xfId="0" applyFont="1" applyBorder="1" applyAlignment="1">
      <alignment horizontal="center" wrapText="1"/>
    </xf>
    <xf numFmtId="49" fontId="4" fillId="36" borderId="20" xfId="0" applyNumberFormat="1" applyFont="1" applyFill="1" applyBorder="1" applyAlignment="1" applyProtection="1" quotePrefix="1">
      <alignment horizontal="left"/>
      <protection/>
    </xf>
    <xf numFmtId="0" fontId="1" fillId="0" borderId="10" xfId="0" applyFont="1" applyBorder="1" applyAlignment="1">
      <alignment/>
    </xf>
    <xf numFmtId="0" fontId="0" fillId="0" borderId="10" xfId="0" applyBorder="1" applyAlignment="1">
      <alignment/>
    </xf>
    <xf numFmtId="0" fontId="0" fillId="0" borderId="10" xfId="0" applyBorder="1" applyAlignment="1">
      <alignment horizontal="center"/>
    </xf>
    <xf numFmtId="0" fontId="11" fillId="0" borderId="15"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31" xfId="0" applyFont="1" applyBorder="1" applyAlignment="1">
      <alignment vertical="center" wrapText="1"/>
    </xf>
    <xf numFmtId="0" fontId="1" fillId="0" borderId="0" xfId="0" applyFont="1" applyFill="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vertical="center" wrapText="1"/>
    </xf>
    <xf numFmtId="0" fontId="1" fillId="0" borderId="0" xfId="0" applyFont="1" applyBorder="1" applyAlignment="1">
      <alignment/>
    </xf>
    <xf numFmtId="181" fontId="1" fillId="0" borderId="10" xfId="0" applyNumberFormat="1" applyFont="1" applyBorder="1" applyAlignment="1">
      <alignment/>
    </xf>
    <xf numFmtId="177" fontId="4" fillId="0" borderId="10" xfId="42" applyNumberFormat="1" applyFont="1" applyBorder="1" applyAlignment="1">
      <alignment/>
    </xf>
    <xf numFmtId="0" fontId="1" fillId="36" borderId="10" xfId="0" applyFont="1" applyFill="1" applyBorder="1" applyAlignment="1">
      <alignment/>
    </xf>
    <xf numFmtId="180" fontId="1" fillId="36" borderId="10" xfId="42" applyNumberFormat="1" applyFont="1" applyFill="1" applyBorder="1" applyAlignment="1">
      <alignment/>
    </xf>
    <xf numFmtId="181" fontId="1" fillId="36" borderId="10" xfId="0" applyNumberFormat="1" applyFont="1" applyFill="1" applyBorder="1" applyAlignment="1">
      <alignment/>
    </xf>
    <xf numFmtId="177" fontId="4" fillId="36" borderId="10" xfId="42" applyNumberFormat="1" applyFont="1" applyFill="1" applyBorder="1" applyAlignment="1">
      <alignment/>
    </xf>
    <xf numFmtId="181" fontId="1" fillId="0" borderId="0" xfId="0" applyNumberFormat="1" applyFont="1" applyBorder="1" applyAlignment="1">
      <alignment/>
    </xf>
    <xf numFmtId="0" fontId="0" fillId="0" borderId="0" xfId="0" applyNumberFormat="1" applyAlignment="1">
      <alignment/>
    </xf>
    <xf numFmtId="0" fontId="1" fillId="37" borderId="10" xfId="0" applyFont="1" applyFill="1" applyBorder="1" applyAlignment="1">
      <alignment/>
    </xf>
    <xf numFmtId="180" fontId="1" fillId="37" borderId="10" xfId="42" applyNumberFormat="1" applyFont="1" applyFill="1" applyBorder="1" applyAlignment="1">
      <alignment/>
    </xf>
    <xf numFmtId="181" fontId="1" fillId="37" borderId="10" xfId="0" applyNumberFormat="1" applyFont="1" applyFill="1" applyBorder="1" applyAlignment="1">
      <alignment/>
    </xf>
    <xf numFmtId="177" fontId="4" fillId="37" borderId="10" xfId="42" applyNumberFormat="1" applyFont="1" applyFill="1" applyBorder="1" applyAlignment="1">
      <alignment/>
    </xf>
    <xf numFmtId="0" fontId="5" fillId="0" borderId="10" xfId="0" applyFont="1" applyBorder="1" applyAlignment="1">
      <alignment horizontal="center" wrapText="1"/>
    </xf>
    <xf numFmtId="177" fontId="1" fillId="0" borderId="10" xfId="42" applyNumberFormat="1" applyFont="1" applyBorder="1" applyAlignment="1">
      <alignment horizontal="center"/>
    </xf>
    <xf numFmtId="0" fontId="0" fillId="0" borderId="10" xfId="0" applyBorder="1" applyAlignment="1">
      <alignment/>
    </xf>
    <xf numFmtId="0" fontId="0" fillId="0" borderId="32"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74"/>
  <sheetViews>
    <sheetView tabSelected="1" zoomScalePageLayoutView="0" workbookViewId="0" topLeftCell="A2">
      <pane xSplit="1" ySplit="5" topLeftCell="B7" activePane="bottomRight" state="frozen"/>
      <selection pane="topLeft" activeCell="A2" sqref="A2"/>
      <selection pane="topRight" activeCell="B2" sqref="B2"/>
      <selection pane="bottomLeft" activeCell="A7" sqref="A7"/>
      <selection pane="bottomRight" activeCell="A4" sqref="A4"/>
    </sheetView>
  </sheetViews>
  <sheetFormatPr defaultColWidth="9.140625" defaultRowHeight="12.75"/>
  <cols>
    <col min="1" max="1" width="39.421875" style="0" customWidth="1"/>
    <col min="4" max="4" width="12.8515625" style="0" bestFit="1" customWidth="1"/>
  </cols>
  <sheetData>
    <row r="1" ht="12.75">
      <c r="A1" t="s">
        <v>161</v>
      </c>
    </row>
    <row r="6" spans="1:5" ht="25.5">
      <c r="A6" t="s">
        <v>162</v>
      </c>
      <c r="B6" s="74" t="s">
        <v>163</v>
      </c>
      <c r="C6" s="75" t="s">
        <v>164</v>
      </c>
      <c r="D6" s="73" t="s">
        <v>165</v>
      </c>
      <c r="E6" s="76" t="s">
        <v>166</v>
      </c>
    </row>
    <row r="7" spans="2:5" ht="12.75">
      <c r="B7" s="74"/>
      <c r="C7" s="77"/>
      <c r="D7" s="78"/>
      <c r="E7" s="79"/>
    </row>
    <row r="8" spans="1:5" ht="12.75">
      <c r="A8" s="80" t="s">
        <v>167</v>
      </c>
      <c r="B8" s="54">
        <f>SUM(B10:B58)</f>
        <v>133170</v>
      </c>
      <c r="C8" s="54">
        <f>SUM(C10:C58)</f>
        <v>2574915</v>
      </c>
      <c r="D8" s="81">
        <f>+B8/C8*1000</f>
        <v>51.71821205748539</v>
      </c>
      <c r="E8" s="82"/>
    </row>
    <row r="9" ht="12.75">
      <c r="B9" s="72"/>
    </row>
    <row r="10" spans="1:5" ht="12.75">
      <c r="A10" s="71" t="s">
        <v>168</v>
      </c>
      <c r="B10" s="54">
        <v>969</v>
      </c>
      <c r="C10" s="54">
        <v>13230</v>
      </c>
      <c r="D10" s="81">
        <f aca="true" t="shared" si="0" ref="D10:D58">+B10/C10*1000</f>
        <v>73.24263038548753</v>
      </c>
      <c r="E10" s="82">
        <v>1</v>
      </c>
    </row>
    <row r="11" spans="1:5" ht="12.75">
      <c r="A11" s="71" t="s">
        <v>169</v>
      </c>
      <c r="B11" s="54">
        <v>894</v>
      </c>
      <c r="C11" s="54">
        <v>14600</v>
      </c>
      <c r="D11" s="81">
        <f t="shared" si="0"/>
        <v>61.23287671232876</v>
      </c>
      <c r="E11" s="82">
        <v>2</v>
      </c>
    </row>
    <row r="12" spans="1:5" ht="12.75">
      <c r="A12" s="71" t="s">
        <v>170</v>
      </c>
      <c r="B12" s="54">
        <v>134</v>
      </c>
      <c r="C12" s="54">
        <v>2225</v>
      </c>
      <c r="D12" s="81">
        <f t="shared" si="0"/>
        <v>60.2247191011236</v>
      </c>
      <c r="E12" s="82">
        <v>3</v>
      </c>
    </row>
    <row r="13" spans="1:5" ht="12.75">
      <c r="A13" s="71" t="s">
        <v>171</v>
      </c>
      <c r="B13" s="54">
        <v>1185</v>
      </c>
      <c r="C13" s="54">
        <v>20040</v>
      </c>
      <c r="D13" s="81">
        <f t="shared" si="0"/>
        <v>59.131736526946106</v>
      </c>
      <c r="E13" s="82">
        <v>4</v>
      </c>
    </row>
    <row r="14" spans="1:5" ht="12.75">
      <c r="A14" s="71" t="s">
        <v>172</v>
      </c>
      <c r="B14" s="54">
        <v>1201</v>
      </c>
      <c r="C14" s="54">
        <v>20705</v>
      </c>
      <c r="D14" s="81">
        <f t="shared" si="0"/>
        <v>58.00531272639459</v>
      </c>
      <c r="E14" s="82">
        <v>5</v>
      </c>
    </row>
    <row r="15" spans="1:5" ht="12.75">
      <c r="A15" s="71" t="s">
        <v>173</v>
      </c>
      <c r="B15" s="54">
        <v>632</v>
      </c>
      <c r="C15" s="54">
        <v>11025</v>
      </c>
      <c r="D15" s="81">
        <f t="shared" si="0"/>
        <v>57.32426303854876</v>
      </c>
      <c r="E15" s="82">
        <v>6</v>
      </c>
    </row>
    <row r="16" spans="1:5" ht="12.75">
      <c r="A16" s="89" t="s">
        <v>174</v>
      </c>
      <c r="B16" s="90">
        <v>923</v>
      </c>
      <c r="C16" s="90">
        <v>16135</v>
      </c>
      <c r="D16" s="91">
        <f t="shared" si="0"/>
        <v>57.204834211341804</v>
      </c>
      <c r="E16" s="92">
        <v>7</v>
      </c>
    </row>
    <row r="17" spans="1:5" ht="12.75">
      <c r="A17" s="71" t="s">
        <v>175</v>
      </c>
      <c r="B17" s="54">
        <v>15274</v>
      </c>
      <c r="C17" s="54">
        <v>267140</v>
      </c>
      <c r="D17" s="81">
        <f t="shared" si="0"/>
        <v>57.176012577674626</v>
      </c>
      <c r="E17" s="82">
        <v>8</v>
      </c>
    </row>
    <row r="18" spans="1:5" ht="12.75">
      <c r="A18" s="71" t="s">
        <v>176</v>
      </c>
      <c r="B18" s="54">
        <v>1432</v>
      </c>
      <c r="C18" s="54">
        <v>25100</v>
      </c>
      <c r="D18" s="81">
        <f t="shared" si="0"/>
        <v>57.05179282868526</v>
      </c>
      <c r="E18" s="82">
        <v>9</v>
      </c>
    </row>
    <row r="19" spans="1:5" ht="12.75">
      <c r="A19" s="71" t="s">
        <v>177</v>
      </c>
      <c r="B19" s="54">
        <v>1366</v>
      </c>
      <c r="C19" s="54">
        <v>24480</v>
      </c>
      <c r="D19" s="81">
        <f t="shared" si="0"/>
        <v>55.80065359477125</v>
      </c>
      <c r="E19" s="82">
        <v>10</v>
      </c>
    </row>
    <row r="20" spans="1:5" ht="12.75">
      <c r="A20" s="71" t="s">
        <v>178</v>
      </c>
      <c r="B20" s="54">
        <v>931</v>
      </c>
      <c r="C20" s="54">
        <v>16740</v>
      </c>
      <c r="D20" s="81">
        <f t="shared" si="0"/>
        <v>55.6152927120669</v>
      </c>
      <c r="E20" s="82">
        <v>11</v>
      </c>
    </row>
    <row r="21" spans="1:5" ht="12.75">
      <c r="A21" s="71" t="s">
        <v>179</v>
      </c>
      <c r="B21" s="54">
        <v>572</v>
      </c>
      <c r="C21" s="54">
        <v>10490</v>
      </c>
      <c r="D21" s="81">
        <f t="shared" si="0"/>
        <v>54.528122020972354</v>
      </c>
      <c r="E21" s="82">
        <v>12</v>
      </c>
    </row>
    <row r="22" spans="1:5" ht="12.75">
      <c r="A22" s="71" t="s">
        <v>180</v>
      </c>
      <c r="B22" s="54">
        <v>5074</v>
      </c>
      <c r="C22" s="54">
        <v>93220</v>
      </c>
      <c r="D22" s="81">
        <f t="shared" si="0"/>
        <v>54.43037974683544</v>
      </c>
      <c r="E22" s="82">
        <v>13</v>
      </c>
    </row>
    <row r="23" spans="1:5" ht="12.75">
      <c r="A23" s="71" t="s">
        <v>181</v>
      </c>
      <c r="B23" s="54">
        <v>2294</v>
      </c>
      <c r="C23" s="54">
        <v>42220</v>
      </c>
      <c r="D23" s="81">
        <f t="shared" si="0"/>
        <v>54.33443865466604</v>
      </c>
      <c r="E23" s="82">
        <v>14</v>
      </c>
    </row>
    <row r="24" spans="1:5" ht="12.75">
      <c r="A24" s="71" t="s">
        <v>182</v>
      </c>
      <c r="B24" s="54">
        <v>212</v>
      </c>
      <c r="C24" s="54">
        <v>3950</v>
      </c>
      <c r="D24" s="81">
        <f t="shared" si="0"/>
        <v>53.67088607594937</v>
      </c>
      <c r="E24" s="82">
        <v>15</v>
      </c>
    </row>
    <row r="25" spans="1:5" ht="12.75">
      <c r="A25" s="71" t="s">
        <v>183</v>
      </c>
      <c r="B25" s="54">
        <v>337</v>
      </c>
      <c r="C25" s="54">
        <v>6305</v>
      </c>
      <c r="D25" s="81">
        <f t="shared" si="0"/>
        <v>53.449643140364785</v>
      </c>
      <c r="E25" s="82">
        <v>16</v>
      </c>
    </row>
    <row r="26" spans="1:5" ht="12.75">
      <c r="A26" s="71" t="s">
        <v>184</v>
      </c>
      <c r="B26" s="54">
        <v>9436</v>
      </c>
      <c r="C26" s="54">
        <v>178735</v>
      </c>
      <c r="D26" s="81">
        <f t="shared" si="0"/>
        <v>52.793241390885946</v>
      </c>
      <c r="E26" s="82">
        <v>17</v>
      </c>
    </row>
    <row r="27" spans="1:5" ht="12.75">
      <c r="A27" s="71" t="s">
        <v>185</v>
      </c>
      <c r="B27" s="54">
        <v>387</v>
      </c>
      <c r="C27" s="54">
        <v>7350</v>
      </c>
      <c r="D27" s="81">
        <f t="shared" si="0"/>
        <v>52.6530612244898</v>
      </c>
      <c r="E27" s="82">
        <v>18</v>
      </c>
    </row>
    <row r="28" spans="1:5" ht="12.75">
      <c r="A28" s="71" t="s">
        <v>186</v>
      </c>
      <c r="B28" s="54">
        <v>4356</v>
      </c>
      <c r="C28" s="54">
        <v>82855</v>
      </c>
      <c r="D28" s="81">
        <f t="shared" si="0"/>
        <v>52.57377345965844</v>
      </c>
      <c r="E28" s="82">
        <v>19</v>
      </c>
    </row>
    <row r="29" spans="1:5" ht="12.75">
      <c r="A29" s="71" t="s">
        <v>187</v>
      </c>
      <c r="B29" s="54">
        <v>946</v>
      </c>
      <c r="C29" s="54">
        <v>17995</v>
      </c>
      <c r="D29" s="81">
        <f t="shared" si="0"/>
        <v>52.57015837732703</v>
      </c>
      <c r="E29" s="82">
        <v>20</v>
      </c>
    </row>
    <row r="30" spans="1:5" ht="12.75">
      <c r="A30" s="71" t="s">
        <v>188</v>
      </c>
      <c r="B30" s="54">
        <v>29942</v>
      </c>
      <c r="C30" s="54">
        <v>571190</v>
      </c>
      <c r="D30" s="81">
        <f t="shared" si="0"/>
        <v>52.42038551095082</v>
      </c>
      <c r="E30" s="82">
        <v>21</v>
      </c>
    </row>
    <row r="31" spans="1:5" ht="12.75">
      <c r="A31" s="71" t="s">
        <v>189</v>
      </c>
      <c r="B31" s="54">
        <v>5529</v>
      </c>
      <c r="C31" s="54">
        <v>105665</v>
      </c>
      <c r="D31" s="81">
        <f t="shared" si="0"/>
        <v>52.325746462877966</v>
      </c>
      <c r="E31" s="82">
        <v>22</v>
      </c>
    </row>
    <row r="32" spans="1:5" ht="12.75">
      <c r="A32" s="71" t="s">
        <v>190</v>
      </c>
      <c r="B32" s="54">
        <v>593</v>
      </c>
      <c r="C32" s="54">
        <v>11400</v>
      </c>
      <c r="D32" s="81">
        <f t="shared" si="0"/>
        <v>52.01754385964912</v>
      </c>
      <c r="E32" s="82">
        <v>23</v>
      </c>
    </row>
    <row r="33" spans="1:5" ht="12.75">
      <c r="A33" s="71" t="s">
        <v>191</v>
      </c>
      <c r="B33" s="54">
        <v>1034</v>
      </c>
      <c r="C33" s="54">
        <v>20495</v>
      </c>
      <c r="D33" s="81">
        <f t="shared" si="0"/>
        <v>50.451329592583555</v>
      </c>
      <c r="E33" s="82">
        <v>24</v>
      </c>
    </row>
    <row r="34" spans="1:5" ht="12.75">
      <c r="A34" s="71" t="s">
        <v>192</v>
      </c>
      <c r="B34" s="54">
        <v>4313</v>
      </c>
      <c r="C34" s="54">
        <v>85535</v>
      </c>
      <c r="D34" s="81">
        <f t="shared" si="0"/>
        <v>50.4238031215292</v>
      </c>
      <c r="E34" s="82">
        <v>25</v>
      </c>
    </row>
    <row r="35" spans="1:5" ht="12.75">
      <c r="A35" s="71" t="s">
        <v>193</v>
      </c>
      <c r="B35" s="54">
        <v>582</v>
      </c>
      <c r="C35" s="54">
        <v>11665</v>
      </c>
      <c r="D35" s="81">
        <f t="shared" si="0"/>
        <v>49.892841834547795</v>
      </c>
      <c r="E35" s="82">
        <v>26</v>
      </c>
    </row>
    <row r="36" spans="1:5" ht="12.75">
      <c r="A36" s="71" t="s">
        <v>194</v>
      </c>
      <c r="B36" s="54">
        <v>985</v>
      </c>
      <c r="C36" s="54">
        <v>19790</v>
      </c>
      <c r="D36" s="81">
        <f t="shared" si="0"/>
        <v>49.77261243052047</v>
      </c>
      <c r="E36" s="82">
        <v>27</v>
      </c>
    </row>
    <row r="37" spans="1:5" ht="12.75">
      <c r="A37" s="71" t="s">
        <v>195</v>
      </c>
      <c r="B37" s="54">
        <v>1172</v>
      </c>
      <c r="C37" s="54">
        <v>23715</v>
      </c>
      <c r="D37" s="81">
        <f t="shared" si="0"/>
        <v>49.4201981868016</v>
      </c>
      <c r="E37" s="82">
        <v>28</v>
      </c>
    </row>
    <row r="38" spans="1:5" ht="12.75">
      <c r="A38" s="71" t="s">
        <v>196</v>
      </c>
      <c r="B38" s="54">
        <v>4065</v>
      </c>
      <c r="C38" s="54">
        <v>82440</v>
      </c>
      <c r="D38" s="81">
        <f t="shared" si="0"/>
        <v>49.30858806404658</v>
      </c>
      <c r="E38" s="82">
        <v>29</v>
      </c>
    </row>
    <row r="39" spans="1:5" ht="12.75">
      <c r="A39" s="71" t="s">
        <v>197</v>
      </c>
      <c r="B39" s="54">
        <v>114</v>
      </c>
      <c r="C39" s="54">
        <v>2325</v>
      </c>
      <c r="D39" s="81">
        <f t="shared" si="0"/>
        <v>49.03225806451613</v>
      </c>
      <c r="E39" s="82">
        <v>30</v>
      </c>
    </row>
    <row r="40" spans="1:5" ht="12.75">
      <c r="A40" s="71" t="s">
        <v>198</v>
      </c>
      <c r="B40" s="54">
        <v>5088</v>
      </c>
      <c r="C40" s="54">
        <v>103985</v>
      </c>
      <c r="D40" s="81">
        <f t="shared" si="0"/>
        <v>48.93013415396452</v>
      </c>
      <c r="E40" s="82">
        <v>31</v>
      </c>
    </row>
    <row r="41" spans="1:5" ht="12.75">
      <c r="A41" s="71" t="s">
        <v>199</v>
      </c>
      <c r="B41" s="54">
        <v>9641</v>
      </c>
      <c r="C41" s="54">
        <v>197085</v>
      </c>
      <c r="D41" s="81">
        <f t="shared" si="0"/>
        <v>48.917979551969964</v>
      </c>
      <c r="E41" s="82">
        <v>32</v>
      </c>
    </row>
    <row r="42" spans="1:5" ht="12.75">
      <c r="A42" s="71" t="s">
        <v>200</v>
      </c>
      <c r="B42" s="54">
        <v>774</v>
      </c>
      <c r="C42" s="54">
        <v>15880</v>
      </c>
      <c r="D42" s="81">
        <f t="shared" si="0"/>
        <v>48.740554156171285</v>
      </c>
      <c r="E42" s="82">
        <v>33</v>
      </c>
    </row>
    <row r="43" spans="1:5" ht="12.75">
      <c r="A43" s="71" t="s">
        <v>201</v>
      </c>
      <c r="B43" s="54">
        <v>791</v>
      </c>
      <c r="C43" s="54">
        <v>16235</v>
      </c>
      <c r="D43" s="81">
        <f t="shared" si="0"/>
        <v>48.72189713581768</v>
      </c>
      <c r="E43" s="82">
        <v>34</v>
      </c>
    </row>
    <row r="44" spans="1:5" ht="12.75">
      <c r="A44" s="71" t="s">
        <v>202</v>
      </c>
      <c r="B44" s="54">
        <v>5898</v>
      </c>
      <c r="C44" s="54">
        <v>121950</v>
      </c>
      <c r="D44" s="81">
        <f t="shared" si="0"/>
        <v>48.364083640836405</v>
      </c>
      <c r="E44" s="82">
        <v>35</v>
      </c>
    </row>
    <row r="45" spans="1:5" ht="12.75">
      <c r="A45" s="71" t="s">
        <v>203</v>
      </c>
      <c r="B45" s="54">
        <v>669</v>
      </c>
      <c r="C45" s="54">
        <v>13885</v>
      </c>
      <c r="D45" s="81">
        <f t="shared" si="0"/>
        <v>48.18149081742888</v>
      </c>
      <c r="E45" s="82">
        <v>36</v>
      </c>
    </row>
    <row r="46" spans="1:5" ht="12.75">
      <c r="A46" s="83" t="s">
        <v>204</v>
      </c>
      <c r="B46" s="84">
        <v>862</v>
      </c>
      <c r="C46" s="84">
        <v>17900</v>
      </c>
      <c r="D46" s="85">
        <f t="shared" si="0"/>
        <v>48.15642458100559</v>
      </c>
      <c r="E46" s="86">
        <v>37</v>
      </c>
    </row>
    <row r="47" spans="1:5" ht="12.75">
      <c r="A47" s="71" t="s">
        <v>205</v>
      </c>
      <c r="B47" s="54">
        <v>4290</v>
      </c>
      <c r="C47" s="54">
        <v>90620</v>
      </c>
      <c r="D47" s="81">
        <f t="shared" si="0"/>
        <v>47.34054292650629</v>
      </c>
      <c r="E47" s="82">
        <v>38</v>
      </c>
    </row>
    <row r="48" spans="1:5" ht="12.75">
      <c r="A48" s="71" t="s">
        <v>206</v>
      </c>
      <c r="B48" s="54">
        <v>443</v>
      </c>
      <c r="C48" s="54">
        <v>9700</v>
      </c>
      <c r="D48" s="81">
        <f t="shared" si="0"/>
        <v>45.670103092783506</v>
      </c>
      <c r="E48" s="82">
        <v>39</v>
      </c>
    </row>
    <row r="49" spans="1:5" ht="12.75">
      <c r="A49" s="71" t="s">
        <v>207</v>
      </c>
      <c r="B49" s="54">
        <v>959</v>
      </c>
      <c r="C49" s="54">
        <v>21010</v>
      </c>
      <c r="D49" s="81">
        <f t="shared" si="0"/>
        <v>45.644930985245125</v>
      </c>
      <c r="E49" s="82">
        <v>40</v>
      </c>
    </row>
    <row r="50" spans="1:5" ht="12.75">
      <c r="A50" s="71" t="s">
        <v>208</v>
      </c>
      <c r="B50" s="54">
        <v>1315</v>
      </c>
      <c r="C50" s="54">
        <v>29085</v>
      </c>
      <c r="D50" s="81">
        <f t="shared" si="0"/>
        <v>45.21230875021489</v>
      </c>
      <c r="E50" s="82">
        <v>41</v>
      </c>
    </row>
    <row r="51" spans="1:5" ht="12.75">
      <c r="A51" s="71" t="s">
        <v>209</v>
      </c>
      <c r="B51" s="54">
        <v>1118</v>
      </c>
      <c r="C51" s="54">
        <v>24875</v>
      </c>
      <c r="D51" s="81">
        <f t="shared" si="0"/>
        <v>44.94472361809045</v>
      </c>
      <c r="E51" s="82">
        <v>42</v>
      </c>
    </row>
    <row r="52" spans="1:5" ht="12.75">
      <c r="A52" s="71" t="s">
        <v>210</v>
      </c>
      <c r="B52" s="54">
        <v>262</v>
      </c>
      <c r="C52" s="54">
        <v>5855</v>
      </c>
      <c r="D52" s="81">
        <f t="shared" si="0"/>
        <v>44.74807856532878</v>
      </c>
      <c r="E52" s="82">
        <v>43</v>
      </c>
    </row>
    <row r="53" spans="1:5" ht="12.75">
      <c r="A53" s="71" t="s">
        <v>211</v>
      </c>
      <c r="B53" s="54">
        <v>1273</v>
      </c>
      <c r="C53" s="54">
        <v>29420</v>
      </c>
      <c r="D53" s="81">
        <f t="shared" si="0"/>
        <v>43.26988443235894</v>
      </c>
      <c r="E53" s="82">
        <v>44</v>
      </c>
    </row>
    <row r="54" spans="1:5" ht="12.75">
      <c r="A54" s="71" t="s">
        <v>212</v>
      </c>
      <c r="B54" s="54">
        <v>1380</v>
      </c>
      <c r="C54" s="54">
        <v>31955</v>
      </c>
      <c r="D54" s="81">
        <f t="shared" si="0"/>
        <v>43.185729932717884</v>
      </c>
      <c r="E54" s="82">
        <v>45</v>
      </c>
    </row>
    <row r="55" spans="1:5" ht="12.75">
      <c r="A55" s="71" t="s">
        <v>213</v>
      </c>
      <c r="B55" s="54">
        <v>532</v>
      </c>
      <c r="C55" s="54">
        <v>12530</v>
      </c>
      <c r="D55" s="81">
        <f t="shared" si="0"/>
        <v>42.45810055865921</v>
      </c>
      <c r="E55" s="82">
        <v>46</v>
      </c>
    </row>
    <row r="56" spans="1:5" ht="12.75">
      <c r="A56" s="71" t="s">
        <v>214</v>
      </c>
      <c r="B56" s="54">
        <v>698</v>
      </c>
      <c r="C56" s="54">
        <v>16545</v>
      </c>
      <c r="D56" s="81">
        <f t="shared" si="0"/>
        <v>42.187972197038384</v>
      </c>
      <c r="E56" s="82">
        <v>47</v>
      </c>
    </row>
    <row r="57" spans="1:5" ht="12.75">
      <c r="A57" s="71" t="s">
        <v>215</v>
      </c>
      <c r="B57" s="54">
        <v>167</v>
      </c>
      <c r="C57" s="54">
        <v>4025</v>
      </c>
      <c r="D57" s="81">
        <f t="shared" si="0"/>
        <v>41.49068322981366</v>
      </c>
      <c r="E57" s="82">
        <v>48</v>
      </c>
    </row>
    <row r="58" spans="1:5" ht="12.75">
      <c r="A58" s="71" t="s">
        <v>216</v>
      </c>
      <c r="B58" s="54">
        <v>126</v>
      </c>
      <c r="C58" s="54">
        <v>3615</v>
      </c>
      <c r="D58" s="81">
        <f t="shared" si="0"/>
        <v>34.85477178423237</v>
      </c>
      <c r="E58" s="82">
        <v>49</v>
      </c>
    </row>
    <row r="60" spans="1:4" ht="12.75">
      <c r="A60" s="80"/>
      <c r="B60" s="67"/>
      <c r="C60" s="67"/>
      <c r="D60" s="87"/>
    </row>
    <row r="61" spans="1:4" ht="12.75">
      <c r="A61" s="80"/>
      <c r="B61" s="67"/>
      <c r="C61" s="67"/>
      <c r="D61" s="87"/>
    </row>
    <row r="62" ht="12.75">
      <c r="A62" t="s">
        <v>217</v>
      </c>
    </row>
    <row r="63" ht="12.75">
      <c r="A63" t="s">
        <v>218</v>
      </c>
    </row>
    <row r="64" spans="1:2" ht="12.75">
      <c r="A64">
        <v>1</v>
      </c>
      <c r="B64" t="s">
        <v>219</v>
      </c>
    </row>
    <row r="65" spans="1:2" ht="12.75">
      <c r="A65">
        <v>2</v>
      </c>
      <c r="B65" s="88" t="s">
        <v>220</v>
      </c>
    </row>
    <row r="66" spans="1:2" ht="12.75">
      <c r="A66">
        <v>3</v>
      </c>
      <c r="B66" s="88" t="s">
        <v>221</v>
      </c>
    </row>
    <row r="67" spans="1:2" ht="12.75">
      <c r="A67">
        <v>7</v>
      </c>
      <c r="B67" t="s">
        <v>222</v>
      </c>
    </row>
    <row r="68" spans="1:2" ht="12.75">
      <c r="A68">
        <v>8</v>
      </c>
      <c r="B68" t="s">
        <v>223</v>
      </c>
    </row>
    <row r="69" spans="1:2" ht="12.75">
      <c r="A69">
        <v>9</v>
      </c>
      <c r="B69" t="s">
        <v>224</v>
      </c>
    </row>
    <row r="70" spans="1:2" ht="12.75">
      <c r="A70">
        <v>10</v>
      </c>
      <c r="B70" t="s">
        <v>225</v>
      </c>
    </row>
    <row r="71" spans="1:2" ht="12.75">
      <c r="A71">
        <v>11</v>
      </c>
      <c r="B71" t="s">
        <v>226</v>
      </c>
    </row>
    <row r="72" spans="1:2" ht="12.75">
      <c r="A72">
        <v>12</v>
      </c>
      <c r="B72" t="s">
        <v>227</v>
      </c>
    </row>
    <row r="73" spans="1:2" ht="12.75">
      <c r="A73">
        <v>13</v>
      </c>
      <c r="B73" t="s">
        <v>228</v>
      </c>
    </row>
    <row r="74" spans="1:2" ht="12.75">
      <c r="A74">
        <v>20</v>
      </c>
      <c r="B74" s="88" t="s">
        <v>229</v>
      </c>
    </row>
  </sheetData>
  <sheetProtection/>
  <printOptions/>
  <pageMargins left="0.7086614173228347" right="0.7086614173228347" top="0.7480314960629921" bottom="0.7480314960629921" header="0.31496062992125984" footer="0.31496062992125984"/>
  <pageSetup horizontalDpi="600" verticalDpi="600" orientation="portrait" r:id="rId1"/>
  <headerFooter>
    <oddHeader>&amp;LTable 4.0&amp;C&amp;"Palatino Linotype,Italic"&amp;12General Birth Rates - by rank by county&amp;R2005-06</oddHeader>
  </headerFooter>
</worksheet>
</file>

<file path=xl/worksheets/sheet2.xml><?xml version="1.0" encoding="utf-8"?>
<worksheet xmlns="http://schemas.openxmlformats.org/spreadsheetml/2006/main" xmlns:r="http://schemas.openxmlformats.org/officeDocument/2006/relationships">
  <dimension ref="A1:M55"/>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140625" defaultRowHeight="12.75"/>
  <cols>
    <col min="1" max="1" width="28.8515625" style="0" customWidth="1"/>
    <col min="2" max="2" width="11.421875" style="0" customWidth="1"/>
    <col min="3" max="3" width="11.00390625" style="0" customWidth="1"/>
    <col min="4" max="4" width="10.28125" style="0" customWidth="1"/>
    <col min="5" max="5" width="12.421875" style="0" customWidth="1"/>
    <col min="6" max="7" width="11.28125" style="0" customWidth="1"/>
    <col min="8" max="8" width="9.140625" style="0" customWidth="1"/>
    <col min="9" max="9" width="11.00390625" style="0" customWidth="1"/>
    <col min="10" max="10" width="12.28125" style="0" customWidth="1"/>
    <col min="11" max="11" width="9.8515625" style="0" customWidth="1"/>
  </cols>
  <sheetData>
    <row r="1" spans="1:11" ht="12.75">
      <c r="A1" s="4"/>
      <c r="K1" s="7"/>
    </row>
    <row r="2" spans="1:13" ht="51">
      <c r="A2" s="69" t="s">
        <v>160</v>
      </c>
      <c r="B2" s="56" t="s">
        <v>157</v>
      </c>
      <c r="C2" s="5" t="s">
        <v>158</v>
      </c>
      <c r="D2" s="56" t="s">
        <v>159</v>
      </c>
      <c r="E2" s="57" t="s">
        <v>122</v>
      </c>
      <c r="F2" s="57" t="s">
        <v>123</v>
      </c>
      <c r="G2" s="58" t="s">
        <v>124</v>
      </c>
      <c r="H2" s="58" t="s">
        <v>125</v>
      </c>
      <c r="I2" s="93" t="s">
        <v>126</v>
      </c>
      <c r="J2" s="93"/>
      <c r="K2" s="57" t="s">
        <v>127</v>
      </c>
      <c r="L2" s="57" t="s">
        <v>128</v>
      </c>
      <c r="M2" s="57" t="s">
        <v>129</v>
      </c>
    </row>
    <row r="3" spans="1:10" ht="12.75">
      <c r="A3" s="16"/>
      <c r="B3" s="59"/>
      <c r="C3" s="59"/>
      <c r="D3" s="59"/>
      <c r="E3" s="59"/>
      <c r="F3" s="59"/>
      <c r="G3" s="60" t="s">
        <v>130</v>
      </c>
      <c r="H3" s="10"/>
      <c r="I3" s="60" t="s">
        <v>131</v>
      </c>
      <c r="J3" s="60" t="s">
        <v>132</v>
      </c>
    </row>
    <row r="4" spans="10:12" ht="15.75">
      <c r="J4" s="61"/>
      <c r="K4" s="2"/>
      <c r="L4" s="1"/>
    </row>
    <row r="5" spans="1:13" ht="12.75">
      <c r="A5" s="62" t="s">
        <v>116</v>
      </c>
      <c r="B5" s="2">
        <v>852526</v>
      </c>
      <c r="C5" s="2">
        <v>988948</v>
      </c>
      <c r="D5" s="55">
        <v>1159405</v>
      </c>
      <c r="E5" s="2">
        <f aca="true" t="shared" si="0" ref="E5:E36">+D5-B5</f>
        <v>306879</v>
      </c>
      <c r="F5" s="63">
        <f aca="true" t="shared" si="1" ref="F5:F36">+E5/B5</f>
        <v>0.3599643881828824</v>
      </c>
      <c r="G5" s="8">
        <v>1</v>
      </c>
      <c r="H5" s="8">
        <v>2</v>
      </c>
      <c r="I5" s="8">
        <v>1</v>
      </c>
      <c r="J5" s="8">
        <v>2</v>
      </c>
      <c r="K5" s="2">
        <v>136422</v>
      </c>
      <c r="L5" s="1">
        <v>16</v>
      </c>
      <c r="M5" s="2">
        <f aca="true" t="shared" si="2" ref="M5:M36">+D5-C5</f>
        <v>170457</v>
      </c>
    </row>
    <row r="6" spans="1:13" ht="12.75">
      <c r="A6" s="62" t="s">
        <v>115</v>
      </c>
      <c r="B6" s="2">
        <v>592445</v>
      </c>
      <c r="C6" s="2">
        <v>729254</v>
      </c>
      <c r="D6" s="55">
        <v>892712</v>
      </c>
      <c r="E6" s="2">
        <f t="shared" si="0"/>
        <v>300267</v>
      </c>
      <c r="F6" s="63">
        <f t="shared" si="1"/>
        <v>0.5068267940483927</v>
      </c>
      <c r="G6" s="8">
        <v>2</v>
      </c>
      <c r="H6" s="8">
        <v>1</v>
      </c>
      <c r="I6" s="8">
        <v>2</v>
      </c>
      <c r="J6" s="8">
        <v>1</v>
      </c>
      <c r="K6" s="2">
        <v>136809</v>
      </c>
      <c r="L6" s="1">
        <v>23.1</v>
      </c>
      <c r="M6" s="2">
        <f t="shared" si="2"/>
        <v>163458</v>
      </c>
    </row>
    <row r="7" spans="1:13" ht="12.75">
      <c r="A7" s="62" t="s">
        <v>17</v>
      </c>
      <c r="B7" s="2">
        <v>2385421</v>
      </c>
      <c r="C7" s="2">
        <v>2481494</v>
      </c>
      <c r="D7" s="55">
        <v>2503281</v>
      </c>
      <c r="E7" s="2">
        <f t="shared" si="0"/>
        <v>117860</v>
      </c>
      <c r="F7" s="63">
        <f t="shared" si="1"/>
        <v>0.049408469196841984</v>
      </c>
      <c r="G7" s="8">
        <v>3</v>
      </c>
      <c r="H7" s="8">
        <v>28</v>
      </c>
      <c r="I7" s="8">
        <v>3</v>
      </c>
      <c r="J7" s="8">
        <v>3</v>
      </c>
      <c r="K7" s="2">
        <v>96073</v>
      </c>
      <c r="L7" s="1">
        <v>4</v>
      </c>
      <c r="M7" s="2">
        <f t="shared" si="2"/>
        <v>21787</v>
      </c>
    </row>
    <row r="8" spans="1:13" ht="12.75">
      <c r="A8" s="62" t="s">
        <v>114</v>
      </c>
      <c r="B8" s="2">
        <v>458616</v>
      </c>
      <c r="C8" s="2">
        <v>506901</v>
      </c>
      <c r="D8" s="55">
        <v>561258</v>
      </c>
      <c r="E8" s="2">
        <f t="shared" si="0"/>
        <v>102642</v>
      </c>
      <c r="F8" s="63">
        <f t="shared" si="1"/>
        <v>0.2238081532262285</v>
      </c>
      <c r="G8" s="8">
        <v>4</v>
      </c>
      <c r="H8" s="8">
        <v>5</v>
      </c>
      <c r="I8" s="8">
        <v>4</v>
      </c>
      <c r="J8" s="8">
        <v>5</v>
      </c>
      <c r="K8" s="2">
        <v>48285</v>
      </c>
      <c r="L8" s="1">
        <v>10.5</v>
      </c>
      <c r="M8" s="2">
        <f t="shared" si="2"/>
        <v>54357</v>
      </c>
    </row>
    <row r="9" spans="1:13" ht="12.75">
      <c r="A9" s="62" t="s">
        <v>117</v>
      </c>
      <c r="B9" s="2">
        <v>339875</v>
      </c>
      <c r="C9" s="2">
        <v>375229</v>
      </c>
      <c r="D9" s="55">
        <v>439256</v>
      </c>
      <c r="E9" s="2">
        <f t="shared" si="0"/>
        <v>99381</v>
      </c>
      <c r="F9" s="63">
        <f t="shared" si="1"/>
        <v>0.2924045605001839</v>
      </c>
      <c r="G9" s="8">
        <v>5</v>
      </c>
      <c r="H9" s="8">
        <v>3</v>
      </c>
      <c r="I9" s="8">
        <v>5</v>
      </c>
      <c r="J9" s="8">
        <v>7</v>
      </c>
      <c r="K9" s="2">
        <v>35354</v>
      </c>
      <c r="L9" s="1">
        <v>10.4</v>
      </c>
      <c r="M9" s="2">
        <f t="shared" si="2"/>
        <v>64027</v>
      </c>
    </row>
    <row r="10" spans="1:13" ht="12.75">
      <c r="A10" s="62" t="s">
        <v>133</v>
      </c>
      <c r="B10" s="2">
        <v>329865</v>
      </c>
      <c r="C10" s="2">
        <v>377050</v>
      </c>
      <c r="D10" s="55">
        <v>422204</v>
      </c>
      <c r="E10" s="2">
        <f t="shared" si="0"/>
        <v>92339</v>
      </c>
      <c r="F10" s="63">
        <f t="shared" si="1"/>
        <v>0.27992966819759596</v>
      </c>
      <c r="G10" s="8">
        <v>6</v>
      </c>
      <c r="H10" s="8">
        <v>4</v>
      </c>
      <c r="I10" s="8">
        <v>6</v>
      </c>
      <c r="J10" s="8">
        <v>6</v>
      </c>
      <c r="K10" s="2">
        <v>47185</v>
      </c>
      <c r="L10" s="1">
        <v>14.3</v>
      </c>
      <c r="M10" s="2">
        <f t="shared" si="2"/>
        <v>45154</v>
      </c>
    </row>
    <row r="11" spans="1:13" ht="12.75">
      <c r="A11" s="64" t="s">
        <v>3</v>
      </c>
      <c r="B11" s="2">
        <v>721136</v>
      </c>
      <c r="C11" s="2">
        <v>774072</v>
      </c>
      <c r="D11" s="55">
        <v>812129</v>
      </c>
      <c r="E11" s="2">
        <f t="shared" si="0"/>
        <v>90993</v>
      </c>
      <c r="F11" s="63">
        <f t="shared" si="1"/>
        <v>0.1261800825364425</v>
      </c>
      <c r="G11" s="8">
        <v>7</v>
      </c>
      <c r="H11" s="8">
        <v>10</v>
      </c>
      <c r="I11" s="8">
        <v>7</v>
      </c>
      <c r="J11" s="8">
        <v>4</v>
      </c>
      <c r="K11" s="2">
        <v>52936</v>
      </c>
      <c r="L11" s="1">
        <v>7.3</v>
      </c>
      <c r="M11" s="2">
        <f t="shared" si="2"/>
        <v>38057</v>
      </c>
    </row>
    <row r="12" spans="1:13" ht="12.75">
      <c r="A12" s="62" t="s">
        <v>120</v>
      </c>
      <c r="B12" s="2">
        <v>405435</v>
      </c>
      <c r="C12" s="2">
        <v>438515</v>
      </c>
      <c r="D12" s="55">
        <v>478121</v>
      </c>
      <c r="E12" s="2">
        <f t="shared" si="0"/>
        <v>72686</v>
      </c>
      <c r="F12" s="63">
        <f t="shared" si="1"/>
        <v>0.17927904596297803</v>
      </c>
      <c r="G12" s="8">
        <v>8</v>
      </c>
      <c r="H12" s="8">
        <v>7</v>
      </c>
      <c r="I12" s="8">
        <v>8</v>
      </c>
      <c r="J12" s="8">
        <v>8</v>
      </c>
      <c r="K12" s="2">
        <v>33080</v>
      </c>
      <c r="L12" s="1">
        <v>8.2</v>
      </c>
      <c r="M12" s="2">
        <f t="shared" si="2"/>
        <v>39606</v>
      </c>
    </row>
    <row r="13" spans="1:13" ht="12.75">
      <c r="A13" s="62" t="s">
        <v>134</v>
      </c>
      <c r="B13" s="2">
        <v>350329</v>
      </c>
      <c r="C13" s="2">
        <v>374975</v>
      </c>
      <c r="D13" s="55">
        <v>393402</v>
      </c>
      <c r="E13" s="2">
        <f t="shared" si="0"/>
        <v>43073</v>
      </c>
      <c r="F13" s="63">
        <f t="shared" si="1"/>
        <v>0.12295014115303043</v>
      </c>
      <c r="G13" s="8">
        <v>9</v>
      </c>
      <c r="H13" s="8">
        <v>11</v>
      </c>
      <c r="I13" s="8">
        <v>9</v>
      </c>
      <c r="J13" s="8">
        <v>9</v>
      </c>
      <c r="K13" s="2">
        <v>24646</v>
      </c>
      <c r="L13" s="1">
        <v>7</v>
      </c>
      <c r="M13" s="2">
        <f t="shared" si="2"/>
        <v>18427</v>
      </c>
    </row>
    <row r="14" spans="1:13" ht="12.75">
      <c r="A14" s="62" t="s">
        <v>22</v>
      </c>
      <c r="B14" s="2">
        <v>467799</v>
      </c>
      <c r="C14" s="2">
        <v>490268</v>
      </c>
      <c r="D14" s="55">
        <v>504559</v>
      </c>
      <c r="E14" s="2">
        <f t="shared" si="0"/>
        <v>36760</v>
      </c>
      <c r="F14" s="63">
        <f t="shared" si="1"/>
        <v>0.07858075797511324</v>
      </c>
      <c r="G14" s="8">
        <v>10</v>
      </c>
      <c r="H14" s="8">
        <v>18</v>
      </c>
      <c r="I14" s="8">
        <v>10</v>
      </c>
      <c r="J14" s="8">
        <v>10</v>
      </c>
      <c r="K14" s="2">
        <v>22469</v>
      </c>
      <c r="L14" s="1">
        <v>4.8</v>
      </c>
      <c r="M14" s="2">
        <f t="shared" si="2"/>
        <v>14291</v>
      </c>
    </row>
    <row r="15" spans="1:13" ht="12.75">
      <c r="A15" s="62" t="s">
        <v>135</v>
      </c>
      <c r="B15" s="2">
        <v>389616</v>
      </c>
      <c r="C15" s="2">
        <v>403185</v>
      </c>
      <c r="D15" s="55">
        <v>422333</v>
      </c>
      <c r="E15" s="2">
        <f t="shared" si="0"/>
        <v>32717</v>
      </c>
      <c r="F15" s="63">
        <f t="shared" si="1"/>
        <v>0.08397242413042585</v>
      </c>
      <c r="G15" s="8">
        <v>11</v>
      </c>
      <c r="H15" s="8">
        <v>16</v>
      </c>
      <c r="I15" s="8">
        <v>11</v>
      </c>
      <c r="J15" s="8">
        <v>12</v>
      </c>
      <c r="K15" s="2">
        <v>13569</v>
      </c>
      <c r="L15" s="1">
        <v>3.5</v>
      </c>
      <c r="M15" s="2">
        <f t="shared" si="2"/>
        <v>19148</v>
      </c>
    </row>
    <row r="16" spans="1:13" ht="12.75">
      <c r="A16" s="62" t="s">
        <v>136</v>
      </c>
      <c r="B16" s="2">
        <v>171406</v>
      </c>
      <c r="C16" s="2">
        <v>187313</v>
      </c>
      <c r="D16" s="55">
        <v>200425</v>
      </c>
      <c r="E16" s="2">
        <f t="shared" si="0"/>
        <v>29019</v>
      </c>
      <c r="F16" s="63">
        <f t="shared" si="1"/>
        <v>0.16929979113916666</v>
      </c>
      <c r="G16" s="8">
        <v>12</v>
      </c>
      <c r="H16" s="8">
        <v>8</v>
      </c>
      <c r="I16" s="8">
        <v>12</v>
      </c>
      <c r="J16" s="8">
        <v>11</v>
      </c>
      <c r="K16" s="2">
        <v>15907</v>
      </c>
      <c r="L16" s="1">
        <v>9.3</v>
      </c>
      <c r="M16" s="2">
        <f t="shared" si="2"/>
        <v>13112</v>
      </c>
    </row>
    <row r="17" spans="1:13" ht="12.75">
      <c r="A17" s="62" t="s">
        <v>118</v>
      </c>
      <c r="B17" s="2">
        <v>403504</v>
      </c>
      <c r="C17" s="2">
        <v>410574</v>
      </c>
      <c r="D17" s="55">
        <v>427421</v>
      </c>
      <c r="E17" s="2">
        <f t="shared" si="0"/>
        <v>23917</v>
      </c>
      <c r="F17" s="63">
        <f t="shared" si="1"/>
        <v>0.05927326618819144</v>
      </c>
      <c r="G17" s="8">
        <v>13</v>
      </c>
      <c r="H17" s="8">
        <v>22</v>
      </c>
      <c r="I17" s="8">
        <v>13</v>
      </c>
      <c r="J17" s="8">
        <v>13</v>
      </c>
      <c r="K17" s="2">
        <v>7070</v>
      </c>
      <c r="L17" s="1">
        <v>1.8</v>
      </c>
      <c r="M17" s="2">
        <f t="shared" si="2"/>
        <v>16847</v>
      </c>
    </row>
    <row r="18" spans="1:13" ht="12.75">
      <c r="A18" s="62" t="s">
        <v>137</v>
      </c>
      <c r="B18" s="2">
        <v>114564</v>
      </c>
      <c r="C18" s="2">
        <v>118485</v>
      </c>
      <c r="D18" s="55">
        <v>125099</v>
      </c>
      <c r="E18" s="2">
        <f t="shared" si="0"/>
        <v>10535</v>
      </c>
      <c r="F18" s="63">
        <f t="shared" si="1"/>
        <v>0.09195733389197304</v>
      </c>
      <c r="G18" s="8">
        <v>14</v>
      </c>
      <c r="H18" s="8">
        <v>14</v>
      </c>
      <c r="I18" s="8">
        <v>14</v>
      </c>
      <c r="J18" s="8">
        <v>15</v>
      </c>
      <c r="K18" s="2">
        <v>3921</v>
      </c>
      <c r="L18" s="1">
        <v>3.4</v>
      </c>
      <c r="M18" s="2">
        <f t="shared" si="2"/>
        <v>6614</v>
      </c>
    </row>
    <row r="19" spans="1:13" ht="12.75">
      <c r="A19" s="65" t="s">
        <v>138</v>
      </c>
      <c r="B19" s="2">
        <v>123448</v>
      </c>
      <c r="C19" s="2">
        <v>125856</v>
      </c>
      <c r="D19" s="55">
        <v>133080</v>
      </c>
      <c r="E19" s="2">
        <f t="shared" si="0"/>
        <v>9632</v>
      </c>
      <c r="F19" s="63">
        <f t="shared" si="1"/>
        <v>0.07802475536258181</v>
      </c>
      <c r="G19" s="8">
        <v>15</v>
      </c>
      <c r="H19" s="8">
        <v>20</v>
      </c>
      <c r="I19" s="8">
        <v>15</v>
      </c>
      <c r="J19" s="8">
        <v>20</v>
      </c>
      <c r="K19" s="2">
        <v>2408</v>
      </c>
      <c r="L19" s="1">
        <v>2</v>
      </c>
      <c r="M19" s="2">
        <f t="shared" si="2"/>
        <v>7224</v>
      </c>
    </row>
    <row r="20" spans="1:13" ht="12.75">
      <c r="A20" s="62" t="s">
        <v>139</v>
      </c>
      <c r="B20" s="2">
        <v>45657</v>
      </c>
      <c r="C20" s="2">
        <v>51013</v>
      </c>
      <c r="D20" s="55">
        <v>54436</v>
      </c>
      <c r="E20" s="2">
        <f t="shared" si="0"/>
        <v>8779</v>
      </c>
      <c r="F20" s="63">
        <f t="shared" si="1"/>
        <v>0.1922815778522461</v>
      </c>
      <c r="G20" s="8">
        <v>16</v>
      </c>
      <c r="H20" s="8">
        <v>6</v>
      </c>
      <c r="I20" s="8">
        <v>16</v>
      </c>
      <c r="J20" s="8">
        <v>14</v>
      </c>
      <c r="K20" s="2">
        <v>5356</v>
      </c>
      <c r="L20" s="1">
        <v>11.7</v>
      </c>
      <c r="M20" s="2">
        <f t="shared" si="2"/>
        <v>3423</v>
      </c>
    </row>
    <row r="21" spans="1:13" ht="12.75">
      <c r="A21" s="65" t="s">
        <v>140</v>
      </c>
      <c r="B21" s="2">
        <v>136365</v>
      </c>
      <c r="C21" s="2">
        <v>138606</v>
      </c>
      <c r="D21" s="55">
        <v>143865</v>
      </c>
      <c r="E21" s="2">
        <f t="shared" si="0"/>
        <v>7500</v>
      </c>
      <c r="F21" s="63">
        <f t="shared" si="1"/>
        <v>0.054999450005499946</v>
      </c>
      <c r="G21" s="8">
        <v>17</v>
      </c>
      <c r="H21" s="8">
        <v>24</v>
      </c>
      <c r="I21" s="8">
        <v>17</v>
      </c>
      <c r="J21" s="8">
        <v>22</v>
      </c>
      <c r="K21" s="2">
        <v>2241</v>
      </c>
      <c r="L21" s="1">
        <v>1.6</v>
      </c>
      <c r="M21" s="2">
        <f t="shared" si="2"/>
        <v>5259</v>
      </c>
    </row>
    <row r="22" spans="1:13" ht="12.75">
      <c r="A22" s="62" t="s">
        <v>38</v>
      </c>
      <c r="B22" s="2">
        <v>50463</v>
      </c>
      <c r="C22" s="2">
        <v>53106</v>
      </c>
      <c r="D22" s="55">
        <v>57563</v>
      </c>
      <c r="E22" s="2">
        <f t="shared" si="0"/>
        <v>7100</v>
      </c>
      <c r="F22" s="63">
        <f t="shared" si="1"/>
        <v>0.14069714444246278</v>
      </c>
      <c r="G22" s="8">
        <v>18</v>
      </c>
      <c r="H22" s="8">
        <v>9</v>
      </c>
      <c r="I22" s="8">
        <v>18</v>
      </c>
      <c r="J22" s="8">
        <v>18</v>
      </c>
      <c r="K22" s="2">
        <v>2643</v>
      </c>
      <c r="L22" s="1">
        <v>5.2</v>
      </c>
      <c r="M22" s="2">
        <f t="shared" si="2"/>
        <v>4457</v>
      </c>
    </row>
    <row r="23" spans="1:13" ht="12.75">
      <c r="A23" s="64" t="s">
        <v>12</v>
      </c>
      <c r="B23" s="2">
        <v>67926</v>
      </c>
      <c r="C23" s="2">
        <v>69179</v>
      </c>
      <c r="D23" s="55">
        <v>74561</v>
      </c>
      <c r="E23" s="2">
        <f t="shared" si="0"/>
        <v>6635</v>
      </c>
      <c r="F23" s="63">
        <f t="shared" si="1"/>
        <v>0.09767982804817006</v>
      </c>
      <c r="G23" s="8">
        <v>19</v>
      </c>
      <c r="H23" s="8">
        <v>13</v>
      </c>
      <c r="I23" s="8">
        <v>19</v>
      </c>
      <c r="J23" s="8">
        <v>27</v>
      </c>
      <c r="K23" s="2">
        <v>1253</v>
      </c>
      <c r="L23" s="1">
        <v>1.8</v>
      </c>
      <c r="M23" s="2">
        <f t="shared" si="2"/>
        <v>5382</v>
      </c>
    </row>
    <row r="24" spans="1:13" ht="12.75">
      <c r="A24" s="65" t="s">
        <v>141</v>
      </c>
      <c r="B24" s="2">
        <v>74437</v>
      </c>
      <c r="C24" s="2">
        <v>77497</v>
      </c>
      <c r="D24" s="55">
        <v>80963</v>
      </c>
      <c r="E24" s="2">
        <f t="shared" si="0"/>
        <v>6526</v>
      </c>
      <c r="F24" s="63">
        <f t="shared" si="1"/>
        <v>0.08767145371253543</v>
      </c>
      <c r="G24" s="8">
        <v>20</v>
      </c>
      <c r="H24" s="8">
        <v>15</v>
      </c>
      <c r="I24" s="8">
        <v>20</v>
      </c>
      <c r="J24" s="8">
        <v>16</v>
      </c>
      <c r="K24" s="2">
        <v>3060</v>
      </c>
      <c r="L24" s="1">
        <v>4.1</v>
      </c>
      <c r="M24" s="2">
        <f t="shared" si="2"/>
        <v>3466</v>
      </c>
    </row>
    <row r="25" spans="1:13" ht="12.75">
      <c r="A25" s="62" t="s">
        <v>142</v>
      </c>
      <c r="B25" s="2">
        <v>79159</v>
      </c>
      <c r="C25" s="2">
        <v>81553</v>
      </c>
      <c r="D25" s="55">
        <v>85351</v>
      </c>
      <c r="E25" s="2">
        <f t="shared" si="0"/>
        <v>6192</v>
      </c>
      <c r="F25" s="63">
        <f t="shared" si="1"/>
        <v>0.07822231205548327</v>
      </c>
      <c r="G25" s="8">
        <v>21</v>
      </c>
      <c r="H25" s="8">
        <v>19</v>
      </c>
      <c r="I25" s="8">
        <v>21</v>
      </c>
      <c r="J25" s="8">
        <v>21</v>
      </c>
      <c r="K25" s="2">
        <v>2394</v>
      </c>
      <c r="L25" s="1">
        <v>3</v>
      </c>
      <c r="M25" s="2">
        <f t="shared" si="2"/>
        <v>3798</v>
      </c>
    </row>
    <row r="26" spans="1:13" ht="12.75">
      <c r="A26" s="65" t="s">
        <v>143</v>
      </c>
      <c r="B26" s="2">
        <v>74013</v>
      </c>
      <c r="C26" s="2">
        <v>76446</v>
      </c>
      <c r="D26" s="55">
        <v>80184</v>
      </c>
      <c r="E26" s="2">
        <f t="shared" si="0"/>
        <v>6171</v>
      </c>
      <c r="F26" s="63">
        <f t="shared" si="1"/>
        <v>0.08337724453812168</v>
      </c>
      <c r="G26" s="8">
        <v>22</v>
      </c>
      <c r="H26" s="8">
        <v>17</v>
      </c>
      <c r="I26" s="8">
        <v>22</v>
      </c>
      <c r="J26" s="8">
        <v>19</v>
      </c>
      <c r="K26" s="2">
        <v>2433</v>
      </c>
      <c r="L26" s="1">
        <v>3.3</v>
      </c>
      <c r="M26" s="2">
        <f t="shared" si="2"/>
        <v>3738</v>
      </c>
    </row>
    <row r="27" spans="1:13" ht="12.75">
      <c r="A27" s="62" t="s">
        <v>144</v>
      </c>
      <c r="B27" s="2">
        <v>97142</v>
      </c>
      <c r="C27" s="2">
        <v>99270</v>
      </c>
      <c r="D27" s="55">
        <v>102756</v>
      </c>
      <c r="E27" s="2">
        <f t="shared" si="0"/>
        <v>5614</v>
      </c>
      <c r="F27" s="63">
        <f t="shared" si="1"/>
        <v>0.057791686397232915</v>
      </c>
      <c r="G27" s="8">
        <v>23</v>
      </c>
      <c r="H27" s="8">
        <v>23</v>
      </c>
      <c r="I27" s="8">
        <v>23</v>
      </c>
      <c r="J27" s="8">
        <v>23</v>
      </c>
      <c r="K27" s="2">
        <v>2128</v>
      </c>
      <c r="L27" s="1">
        <v>2.2</v>
      </c>
      <c r="M27" s="2">
        <f t="shared" si="2"/>
        <v>3486</v>
      </c>
    </row>
    <row r="28" spans="1:13" ht="12.75">
      <c r="A28" s="62" t="s">
        <v>119</v>
      </c>
      <c r="B28" s="2">
        <v>102575</v>
      </c>
      <c r="C28" s="2">
        <v>104670</v>
      </c>
      <c r="D28" s="55">
        <v>107812</v>
      </c>
      <c r="E28" s="2">
        <f t="shared" si="0"/>
        <v>5237</v>
      </c>
      <c r="F28" s="63">
        <f t="shared" si="1"/>
        <v>0.05105532537167926</v>
      </c>
      <c r="G28" s="8">
        <v>24</v>
      </c>
      <c r="H28" s="8">
        <v>27</v>
      </c>
      <c r="I28" s="8">
        <v>24</v>
      </c>
      <c r="J28" s="8">
        <v>24</v>
      </c>
      <c r="K28" s="2">
        <v>2095</v>
      </c>
      <c r="L28" s="1">
        <v>2</v>
      </c>
      <c r="M28" s="2">
        <f t="shared" si="2"/>
        <v>3142</v>
      </c>
    </row>
    <row r="29" spans="1:13" ht="12.75">
      <c r="A29" s="62" t="s">
        <v>145</v>
      </c>
      <c r="B29" s="2">
        <v>87621</v>
      </c>
      <c r="C29" s="2">
        <v>89073</v>
      </c>
      <c r="D29" s="55">
        <v>92411</v>
      </c>
      <c r="E29" s="2">
        <f t="shared" si="0"/>
        <v>4790</v>
      </c>
      <c r="F29" s="63">
        <f t="shared" si="1"/>
        <v>0.05466726013170359</v>
      </c>
      <c r="G29" s="8">
        <v>25</v>
      </c>
      <c r="H29" s="8">
        <v>25</v>
      </c>
      <c r="I29" s="8">
        <v>25</v>
      </c>
      <c r="J29" s="8">
        <v>26</v>
      </c>
      <c r="K29" s="2">
        <v>1452</v>
      </c>
      <c r="L29" s="1">
        <v>1.7</v>
      </c>
      <c r="M29" s="2">
        <f t="shared" si="2"/>
        <v>3338</v>
      </c>
    </row>
    <row r="30" spans="1:13" ht="12.75">
      <c r="A30" s="65" t="s">
        <v>146</v>
      </c>
      <c r="B30" s="2">
        <v>126099</v>
      </c>
      <c r="C30" s="2">
        <v>125915</v>
      </c>
      <c r="D30" s="55">
        <v>130474</v>
      </c>
      <c r="E30" s="2">
        <f t="shared" si="0"/>
        <v>4375</v>
      </c>
      <c r="F30" s="63">
        <f t="shared" si="1"/>
        <v>0.03469496189501899</v>
      </c>
      <c r="G30" s="8">
        <v>26</v>
      </c>
      <c r="H30" s="8">
        <v>29</v>
      </c>
      <c r="I30" s="8">
        <v>26</v>
      </c>
      <c r="J30" s="8">
        <v>32</v>
      </c>
      <c r="K30" s="2">
        <v>-184</v>
      </c>
      <c r="L30" s="1">
        <v>-0.1</v>
      </c>
      <c r="M30" s="2">
        <f t="shared" si="2"/>
        <v>4559</v>
      </c>
    </row>
    <row r="31" spans="1:13" ht="12.75">
      <c r="A31" s="65" t="s">
        <v>147</v>
      </c>
      <c r="B31" s="2">
        <v>59845</v>
      </c>
      <c r="C31" s="2">
        <v>62495</v>
      </c>
      <c r="D31" s="55">
        <v>63785</v>
      </c>
      <c r="E31" s="2">
        <f t="shared" si="0"/>
        <v>3940</v>
      </c>
      <c r="F31" s="63">
        <f t="shared" si="1"/>
        <v>0.065836744924388</v>
      </c>
      <c r="G31" s="8">
        <v>27</v>
      </c>
      <c r="H31" s="8">
        <v>21</v>
      </c>
      <c r="I31" s="8">
        <v>27</v>
      </c>
      <c r="J31" s="8">
        <v>17</v>
      </c>
      <c r="K31" s="2">
        <v>2650</v>
      </c>
      <c r="L31" s="1">
        <v>4.4</v>
      </c>
      <c r="M31" s="2">
        <f t="shared" si="2"/>
        <v>1290</v>
      </c>
    </row>
    <row r="32" spans="1:13" ht="12.75">
      <c r="A32" s="68" t="s">
        <v>148</v>
      </c>
      <c r="B32" s="2">
        <v>96284</v>
      </c>
      <c r="C32" s="2">
        <v>96606</v>
      </c>
      <c r="D32" s="55">
        <v>99206</v>
      </c>
      <c r="E32" s="2">
        <f t="shared" si="0"/>
        <v>2922</v>
      </c>
      <c r="F32" s="63">
        <f t="shared" si="1"/>
        <v>0.03034772132441527</v>
      </c>
      <c r="G32" s="8">
        <v>28</v>
      </c>
      <c r="H32" s="8">
        <v>32</v>
      </c>
      <c r="I32" s="8">
        <v>28</v>
      </c>
      <c r="J32" s="8">
        <v>29</v>
      </c>
      <c r="K32" s="2">
        <v>322</v>
      </c>
      <c r="L32" s="1">
        <v>0.3</v>
      </c>
      <c r="M32" s="2">
        <f t="shared" si="2"/>
        <v>2600</v>
      </c>
    </row>
    <row r="33" spans="1:13" ht="12.75">
      <c r="A33" s="62" t="s">
        <v>149</v>
      </c>
      <c r="B33" s="2">
        <v>72106</v>
      </c>
      <c r="C33" s="2">
        <v>73675</v>
      </c>
      <c r="D33" s="55">
        <v>74344</v>
      </c>
      <c r="E33" s="2">
        <f t="shared" si="0"/>
        <v>2238</v>
      </c>
      <c r="F33" s="63">
        <f t="shared" si="1"/>
        <v>0.031037639031425958</v>
      </c>
      <c r="G33" s="8">
        <v>29</v>
      </c>
      <c r="H33" s="8">
        <v>31</v>
      </c>
      <c r="I33" s="8">
        <v>29</v>
      </c>
      <c r="J33" s="8">
        <v>25</v>
      </c>
      <c r="K33" s="2">
        <v>1569</v>
      </c>
      <c r="L33" s="1">
        <v>2.2</v>
      </c>
      <c r="M33" s="2">
        <f t="shared" si="2"/>
        <v>669</v>
      </c>
    </row>
    <row r="34" spans="1:13" ht="12.75">
      <c r="A34" s="62" t="s">
        <v>41</v>
      </c>
      <c r="B34" s="2">
        <v>11747</v>
      </c>
      <c r="C34" s="2">
        <v>12679</v>
      </c>
      <c r="D34" s="55">
        <v>13090</v>
      </c>
      <c r="E34" s="2">
        <f t="shared" si="0"/>
        <v>1343</v>
      </c>
      <c r="F34" s="63">
        <f t="shared" si="1"/>
        <v>0.11432706222865413</v>
      </c>
      <c r="G34" s="8">
        <v>30</v>
      </c>
      <c r="H34" s="8">
        <v>12</v>
      </c>
      <c r="I34" s="8">
        <v>30</v>
      </c>
      <c r="J34" s="8">
        <v>28</v>
      </c>
      <c r="K34" s="2">
        <v>932</v>
      </c>
      <c r="L34" s="1">
        <v>7.9</v>
      </c>
      <c r="M34" s="2">
        <f t="shared" si="2"/>
        <v>411</v>
      </c>
    </row>
    <row r="35" spans="1:13" ht="12.75">
      <c r="A35" s="65" t="s">
        <v>150</v>
      </c>
      <c r="B35" s="2">
        <v>39203</v>
      </c>
      <c r="C35" s="2">
        <v>39461</v>
      </c>
      <c r="D35" s="55">
        <v>40542</v>
      </c>
      <c r="E35" s="2">
        <f t="shared" si="0"/>
        <v>1339</v>
      </c>
      <c r="F35" s="63">
        <f t="shared" si="1"/>
        <v>0.034155549320205085</v>
      </c>
      <c r="G35" s="8">
        <v>31</v>
      </c>
      <c r="H35" s="8">
        <v>30</v>
      </c>
      <c r="I35" s="8">
        <v>31</v>
      </c>
      <c r="J35" s="8">
        <v>30</v>
      </c>
      <c r="K35" s="2">
        <v>258</v>
      </c>
      <c r="L35" s="1">
        <v>0.7</v>
      </c>
      <c r="M35" s="2">
        <f t="shared" si="2"/>
        <v>1081</v>
      </c>
    </row>
    <row r="36" spans="1:13" ht="12.75">
      <c r="A36" s="65" t="s">
        <v>151</v>
      </c>
      <c r="B36" s="2">
        <v>96224</v>
      </c>
      <c r="C36" s="2">
        <v>95138</v>
      </c>
      <c r="D36" s="55">
        <v>97545</v>
      </c>
      <c r="E36" s="2">
        <f t="shared" si="0"/>
        <v>1321</v>
      </c>
      <c r="F36" s="63">
        <f t="shared" si="1"/>
        <v>0.013728383771200533</v>
      </c>
      <c r="G36" s="8">
        <v>32</v>
      </c>
      <c r="H36" s="8">
        <v>36</v>
      </c>
      <c r="I36" s="8">
        <v>32</v>
      </c>
      <c r="J36" s="8">
        <v>38</v>
      </c>
      <c r="K36" s="2">
        <v>-1086</v>
      </c>
      <c r="L36" s="1">
        <v>-1.1</v>
      </c>
      <c r="M36" s="2">
        <f t="shared" si="2"/>
        <v>2407</v>
      </c>
    </row>
    <row r="37" spans="1:13" ht="12.75">
      <c r="A37" s="62" t="s">
        <v>49</v>
      </c>
      <c r="B37" s="2">
        <v>63360</v>
      </c>
      <c r="C37" s="2">
        <v>61802</v>
      </c>
      <c r="D37" s="55">
        <v>64419</v>
      </c>
      <c r="E37" s="2">
        <f aca="true" t="shared" si="3" ref="E37:E53">+D37-B37</f>
        <v>1059</v>
      </c>
      <c r="F37" s="63">
        <f aca="true" t="shared" si="4" ref="F37:F53">+E37/B37</f>
        <v>0.01671401515151515</v>
      </c>
      <c r="G37" s="8">
        <v>33</v>
      </c>
      <c r="H37" s="8">
        <v>35</v>
      </c>
      <c r="I37" s="8">
        <v>33</v>
      </c>
      <c r="J37" s="8">
        <v>39</v>
      </c>
      <c r="K37" s="2">
        <v>-1558</v>
      </c>
      <c r="L37" s="1">
        <v>-2.5</v>
      </c>
      <c r="M37" s="2">
        <f aca="true" t="shared" si="5" ref="M37:M53">+D37-C37</f>
        <v>2617</v>
      </c>
    </row>
    <row r="38" spans="1:13" ht="12.75">
      <c r="A38" s="62" t="s">
        <v>40</v>
      </c>
      <c r="B38" s="2">
        <v>39885</v>
      </c>
      <c r="C38" s="2">
        <v>39665</v>
      </c>
      <c r="D38" s="55">
        <v>40918</v>
      </c>
      <c r="E38" s="2">
        <f t="shared" si="3"/>
        <v>1033</v>
      </c>
      <c r="F38" s="63">
        <f t="shared" si="4"/>
        <v>0.025899460950231917</v>
      </c>
      <c r="G38" s="8">
        <v>34</v>
      </c>
      <c r="H38" s="8">
        <v>33</v>
      </c>
      <c r="I38" s="8">
        <v>34</v>
      </c>
      <c r="J38" s="8">
        <v>33</v>
      </c>
      <c r="K38" s="2">
        <v>-220</v>
      </c>
      <c r="L38" s="1">
        <v>-0.6</v>
      </c>
      <c r="M38" s="2">
        <f t="shared" si="5"/>
        <v>1253</v>
      </c>
    </row>
    <row r="39" spans="1:13" ht="12.75">
      <c r="A39" s="65" t="s">
        <v>152</v>
      </c>
      <c r="B39" s="2">
        <v>15321</v>
      </c>
      <c r="C39" s="2">
        <v>15085</v>
      </c>
      <c r="D39" s="55">
        <v>16147</v>
      </c>
      <c r="E39" s="2">
        <f t="shared" si="3"/>
        <v>826</v>
      </c>
      <c r="F39" s="63">
        <f t="shared" si="4"/>
        <v>0.05391292996540696</v>
      </c>
      <c r="G39" s="8">
        <v>35</v>
      </c>
      <c r="H39" s="8">
        <v>26</v>
      </c>
      <c r="I39" s="8">
        <v>35</v>
      </c>
      <c r="J39" s="8">
        <v>34</v>
      </c>
      <c r="K39" s="2">
        <v>-236</v>
      </c>
      <c r="L39" s="1">
        <v>-1.5</v>
      </c>
      <c r="M39" s="2">
        <f t="shared" si="5"/>
        <v>1062</v>
      </c>
    </row>
    <row r="40" spans="1:13" ht="12.75">
      <c r="A40" s="64" t="s">
        <v>9</v>
      </c>
      <c r="B40" s="2">
        <v>25046</v>
      </c>
      <c r="C40" s="2">
        <v>24901</v>
      </c>
      <c r="D40" s="55">
        <v>25496</v>
      </c>
      <c r="E40" s="2">
        <f t="shared" si="3"/>
        <v>450</v>
      </c>
      <c r="F40" s="63">
        <f t="shared" si="4"/>
        <v>0.01796694082887487</v>
      </c>
      <c r="G40" s="8">
        <v>36</v>
      </c>
      <c r="H40" s="8">
        <v>34</v>
      </c>
      <c r="I40" s="8">
        <v>36</v>
      </c>
      <c r="J40" s="8">
        <v>31</v>
      </c>
      <c r="K40" s="2">
        <v>-145</v>
      </c>
      <c r="L40" s="1">
        <v>-0.6</v>
      </c>
      <c r="M40" s="2">
        <f t="shared" si="5"/>
        <v>595</v>
      </c>
    </row>
    <row r="41" spans="1:13" ht="12.75">
      <c r="A41" s="62" t="s">
        <v>39</v>
      </c>
      <c r="B41" s="2">
        <v>84832</v>
      </c>
      <c r="C41" s="2">
        <v>82910</v>
      </c>
      <c r="D41" s="55">
        <v>84688</v>
      </c>
      <c r="E41" s="2">
        <f t="shared" si="3"/>
        <v>-144</v>
      </c>
      <c r="F41" s="63">
        <f t="shared" si="4"/>
        <v>-0.0016974726518294984</v>
      </c>
      <c r="G41" s="8">
        <v>37</v>
      </c>
      <c r="H41" s="8">
        <v>37</v>
      </c>
      <c r="I41" s="8">
        <v>37</v>
      </c>
      <c r="J41" s="8">
        <v>42</v>
      </c>
      <c r="K41" s="2">
        <v>-1922</v>
      </c>
      <c r="L41" s="1">
        <v>-2.3</v>
      </c>
      <c r="M41" s="2">
        <f t="shared" si="5"/>
        <v>1778</v>
      </c>
    </row>
    <row r="42" spans="1:13" ht="12.75">
      <c r="A42" s="62" t="s">
        <v>153</v>
      </c>
      <c r="B42" s="2">
        <v>65680</v>
      </c>
      <c r="C42" s="2">
        <v>63892</v>
      </c>
      <c r="D42" s="55">
        <v>65349</v>
      </c>
      <c r="E42" s="2">
        <f t="shared" si="3"/>
        <v>-331</v>
      </c>
      <c r="F42" s="63">
        <f t="shared" si="4"/>
        <v>-0.0050395858708891595</v>
      </c>
      <c r="G42" s="8">
        <v>38</v>
      </c>
      <c r="H42" s="8">
        <v>38</v>
      </c>
      <c r="I42" s="8">
        <v>38</v>
      </c>
      <c r="J42" s="8">
        <v>41</v>
      </c>
      <c r="K42" s="2">
        <v>-1788</v>
      </c>
      <c r="L42" s="1">
        <v>-2.7</v>
      </c>
      <c r="M42" s="2">
        <f t="shared" si="5"/>
        <v>1457</v>
      </c>
    </row>
    <row r="43" spans="1:13" ht="12.75">
      <c r="A43" s="62" t="s">
        <v>154</v>
      </c>
      <c r="B43" s="2">
        <v>128975</v>
      </c>
      <c r="C43" s="2">
        <v>126971</v>
      </c>
      <c r="D43" s="55">
        <v>128204</v>
      </c>
      <c r="E43" s="2">
        <f t="shared" si="3"/>
        <v>-771</v>
      </c>
      <c r="F43" s="63">
        <f t="shared" si="4"/>
        <v>-0.005977902694320605</v>
      </c>
      <c r="G43" s="8">
        <v>39</v>
      </c>
      <c r="H43" s="8">
        <v>39</v>
      </c>
      <c r="I43" s="8">
        <v>39</v>
      </c>
      <c r="J43" s="8">
        <v>44</v>
      </c>
      <c r="K43" s="2">
        <v>-2004</v>
      </c>
      <c r="L43" s="1">
        <v>-1.6</v>
      </c>
      <c r="M43" s="2">
        <f t="shared" si="5"/>
        <v>1233</v>
      </c>
    </row>
    <row r="44" spans="1:13" ht="12.75">
      <c r="A44" s="62" t="s">
        <v>155</v>
      </c>
      <c r="B44" s="2">
        <v>60220</v>
      </c>
      <c r="C44" s="2">
        <v>59701</v>
      </c>
      <c r="D44" s="55">
        <v>59325</v>
      </c>
      <c r="E44" s="2">
        <f t="shared" si="3"/>
        <v>-895</v>
      </c>
      <c r="F44" s="63">
        <f t="shared" si="4"/>
        <v>-0.014862172035868482</v>
      </c>
      <c r="G44" s="8">
        <v>40</v>
      </c>
      <c r="H44" s="8">
        <v>42</v>
      </c>
      <c r="I44" s="8">
        <v>40</v>
      </c>
      <c r="J44" s="8">
        <v>35</v>
      </c>
      <c r="K44" s="2">
        <v>-519</v>
      </c>
      <c r="L44" s="1">
        <v>-0.9</v>
      </c>
      <c r="M44" s="2">
        <f t="shared" si="5"/>
        <v>-376</v>
      </c>
    </row>
    <row r="45" spans="1:13" ht="12.75">
      <c r="A45" s="65" t="s">
        <v>156</v>
      </c>
      <c r="B45" s="2">
        <v>111301</v>
      </c>
      <c r="C45" s="2">
        <v>109522</v>
      </c>
      <c r="D45" s="55">
        <v>110399</v>
      </c>
      <c r="E45" s="2">
        <f t="shared" si="3"/>
        <v>-902</v>
      </c>
      <c r="F45" s="63">
        <f t="shared" si="4"/>
        <v>-0.00810415000763695</v>
      </c>
      <c r="G45" s="8">
        <v>41</v>
      </c>
      <c r="H45" s="8">
        <v>40</v>
      </c>
      <c r="I45" s="8">
        <v>41</v>
      </c>
      <c r="J45" s="8">
        <v>40</v>
      </c>
      <c r="K45" s="2">
        <v>-1779</v>
      </c>
      <c r="L45" s="1">
        <v>-1.6</v>
      </c>
      <c r="M45" s="2">
        <f t="shared" si="5"/>
        <v>877</v>
      </c>
    </row>
    <row r="46" spans="1:13" ht="12.75">
      <c r="A46" s="62" t="s">
        <v>30</v>
      </c>
      <c r="B46" s="2">
        <v>109650</v>
      </c>
      <c r="C46" s="2">
        <v>107709</v>
      </c>
      <c r="D46" s="55">
        <v>108589</v>
      </c>
      <c r="E46" s="2">
        <f t="shared" si="3"/>
        <v>-1061</v>
      </c>
      <c r="F46" s="63">
        <f t="shared" si="4"/>
        <v>-0.009676242590059279</v>
      </c>
      <c r="G46" s="8">
        <v>42</v>
      </c>
      <c r="H46" s="8">
        <v>41</v>
      </c>
      <c r="I46" s="8">
        <v>42</v>
      </c>
      <c r="J46" s="8">
        <v>43</v>
      </c>
      <c r="K46" s="2">
        <v>-1941</v>
      </c>
      <c r="L46" s="1">
        <v>-1.8</v>
      </c>
      <c r="M46" s="2">
        <f t="shared" si="5"/>
        <v>880</v>
      </c>
    </row>
    <row r="47" spans="1:13" ht="12.75">
      <c r="A47" s="62" t="s">
        <v>48</v>
      </c>
      <c r="B47" s="2">
        <v>23138</v>
      </c>
      <c r="C47" s="2">
        <v>22109</v>
      </c>
      <c r="D47" s="55">
        <v>21564</v>
      </c>
      <c r="E47" s="2">
        <f t="shared" si="3"/>
        <v>-1574</v>
      </c>
      <c r="F47" s="63">
        <f t="shared" si="4"/>
        <v>-0.06802662287146685</v>
      </c>
      <c r="G47" s="8">
        <v>43</v>
      </c>
      <c r="H47" s="8">
        <v>46</v>
      </c>
      <c r="I47" s="8">
        <v>43</v>
      </c>
      <c r="J47" s="8">
        <v>37</v>
      </c>
      <c r="K47" s="2">
        <v>-1029</v>
      </c>
      <c r="L47" s="1">
        <v>-4.4</v>
      </c>
      <c r="M47" s="2">
        <f t="shared" si="5"/>
        <v>-545</v>
      </c>
    </row>
    <row r="48" spans="1:13" ht="12.75">
      <c r="A48" s="62" t="s">
        <v>42</v>
      </c>
      <c r="B48" s="2">
        <v>23831</v>
      </c>
      <c r="C48" s="2">
        <v>22894</v>
      </c>
      <c r="D48" s="55">
        <v>21392</v>
      </c>
      <c r="E48" s="2">
        <f t="shared" si="3"/>
        <v>-2439</v>
      </c>
      <c r="F48" s="63">
        <f t="shared" si="4"/>
        <v>-0.10234568419285804</v>
      </c>
      <c r="G48" s="8">
        <v>44</v>
      </c>
      <c r="H48" s="8">
        <v>47</v>
      </c>
      <c r="I48" s="8">
        <v>44</v>
      </c>
      <c r="J48" s="8">
        <v>36</v>
      </c>
      <c r="K48" s="2">
        <v>-937</v>
      </c>
      <c r="L48" s="1">
        <v>-3.9</v>
      </c>
      <c r="M48" s="2">
        <f t="shared" si="5"/>
        <v>-1502</v>
      </c>
    </row>
    <row r="49" spans="1:13" ht="12.75">
      <c r="A49" s="62" t="s">
        <v>44</v>
      </c>
      <c r="B49" s="2">
        <v>37807</v>
      </c>
      <c r="C49" s="2">
        <v>34442</v>
      </c>
      <c r="D49" s="55">
        <v>33283</v>
      </c>
      <c r="E49" s="2">
        <f t="shared" si="3"/>
        <v>-4524</v>
      </c>
      <c r="F49" s="63">
        <f t="shared" si="4"/>
        <v>-0.11966038035284471</v>
      </c>
      <c r="G49" s="8">
        <v>45</v>
      </c>
      <c r="H49" s="8">
        <v>49</v>
      </c>
      <c r="I49" s="8">
        <v>45</v>
      </c>
      <c r="J49" s="8">
        <v>45</v>
      </c>
      <c r="K49" s="2">
        <v>-3365</v>
      </c>
      <c r="L49" s="1">
        <v>-8.9</v>
      </c>
      <c r="M49" s="2">
        <f t="shared" si="5"/>
        <v>-1159</v>
      </c>
    </row>
    <row r="50" spans="1:13" ht="12.75">
      <c r="A50" s="62" t="s">
        <v>43</v>
      </c>
      <c r="B50" s="2">
        <v>165362</v>
      </c>
      <c r="C50" s="2">
        <v>155268</v>
      </c>
      <c r="D50" s="55">
        <v>157909</v>
      </c>
      <c r="E50" s="2">
        <f t="shared" si="3"/>
        <v>-7453</v>
      </c>
      <c r="F50" s="63">
        <f t="shared" si="4"/>
        <v>-0.04507081433461134</v>
      </c>
      <c r="G50" s="8">
        <v>46</v>
      </c>
      <c r="H50" s="8">
        <v>43</v>
      </c>
      <c r="I50" s="8">
        <v>46</v>
      </c>
      <c r="J50" s="8">
        <v>49</v>
      </c>
      <c r="K50" s="2">
        <v>-10094</v>
      </c>
      <c r="L50" s="1">
        <v>-6.1</v>
      </c>
      <c r="M50" s="2">
        <f t="shared" si="5"/>
        <v>2641</v>
      </c>
    </row>
    <row r="51" spans="1:13" ht="12.75">
      <c r="A51" s="62" t="s">
        <v>46</v>
      </c>
      <c r="B51" s="2">
        <v>125455</v>
      </c>
      <c r="C51" s="2">
        <v>118567</v>
      </c>
      <c r="D51" s="55">
        <v>117461</v>
      </c>
      <c r="E51" s="2">
        <f t="shared" si="3"/>
        <v>-7994</v>
      </c>
      <c r="F51" s="63">
        <f t="shared" si="4"/>
        <v>-0.06372005898529354</v>
      </c>
      <c r="G51" s="8">
        <v>47</v>
      </c>
      <c r="H51" s="8">
        <v>45</v>
      </c>
      <c r="I51" s="8">
        <v>47</v>
      </c>
      <c r="J51" s="8">
        <v>47</v>
      </c>
      <c r="K51" s="2">
        <v>-6888</v>
      </c>
      <c r="L51" s="1">
        <v>-5.5</v>
      </c>
      <c r="M51" s="2">
        <f t="shared" si="5"/>
        <v>-1106</v>
      </c>
    </row>
    <row r="52" spans="1:13" ht="12.75">
      <c r="A52" s="62" t="s">
        <v>47</v>
      </c>
      <c r="B52" s="2">
        <v>157619</v>
      </c>
      <c r="C52" s="2">
        <v>150860</v>
      </c>
      <c r="D52" s="55">
        <v>149063</v>
      </c>
      <c r="E52" s="2">
        <f t="shared" si="3"/>
        <v>-8556</v>
      </c>
      <c r="F52" s="63">
        <f t="shared" si="4"/>
        <v>-0.05428279585582956</v>
      </c>
      <c r="G52" s="8">
        <v>48</v>
      </c>
      <c r="H52" s="8">
        <v>44</v>
      </c>
      <c r="I52" s="8">
        <v>48</v>
      </c>
      <c r="J52" s="8">
        <v>46</v>
      </c>
      <c r="K52" s="2">
        <v>-6759</v>
      </c>
      <c r="L52" s="1">
        <v>-4.3</v>
      </c>
      <c r="M52" s="2">
        <f t="shared" si="5"/>
        <v>-1797</v>
      </c>
    </row>
    <row r="53" spans="1:13" ht="12.75">
      <c r="A53" s="62" t="s">
        <v>45</v>
      </c>
      <c r="B53" s="2">
        <v>93240</v>
      </c>
      <c r="C53" s="2">
        <v>85247</v>
      </c>
      <c r="D53" s="55">
        <v>82503</v>
      </c>
      <c r="E53" s="2">
        <f t="shared" si="3"/>
        <v>-10737</v>
      </c>
      <c r="F53" s="63">
        <f t="shared" si="4"/>
        <v>-0.11515444015444015</v>
      </c>
      <c r="G53" s="8">
        <v>49</v>
      </c>
      <c r="H53" s="8">
        <v>48</v>
      </c>
      <c r="I53" s="8">
        <v>49</v>
      </c>
      <c r="J53" s="8">
        <v>48</v>
      </c>
      <c r="K53" s="2">
        <v>-7993</v>
      </c>
      <c r="L53" s="1">
        <v>-8.6</v>
      </c>
      <c r="M53" s="2">
        <f t="shared" si="5"/>
        <v>-2744</v>
      </c>
    </row>
    <row r="55" spans="1:5" ht="12.75">
      <c r="A55" s="66"/>
      <c r="B55" s="66"/>
      <c r="C55" s="66"/>
      <c r="D55" s="55"/>
      <c r="E55" s="67"/>
    </row>
  </sheetData>
  <sheetProtection/>
  <mergeCells count="1">
    <mergeCell ref="I2:J2"/>
  </mergeCells>
  <printOptions/>
  <pageMargins left="0.5905511811023623" right="0.4724409448818898" top="0.85" bottom="0.67" header="0.5118110236220472" footer="0.5118110236220472"/>
  <pageSetup horizontalDpi="300" verticalDpi="300" orientation="landscape" scale="80" r:id="rId1"/>
  <headerFooter alignWithMargins="0">
    <oddHeader>&amp;LTable 4.1&amp;CAbsolute population growth or decline&amp;RCounty by County</oddHeader>
  </headerFooter>
</worksheet>
</file>

<file path=xl/worksheets/sheet3.xml><?xml version="1.0" encoding="utf-8"?>
<worksheet xmlns="http://schemas.openxmlformats.org/spreadsheetml/2006/main" xmlns:r="http://schemas.openxmlformats.org/officeDocument/2006/relationships">
  <dimension ref="A1:AB56"/>
  <sheetViews>
    <sheetView zoomScalePageLayoutView="0" workbookViewId="0" topLeftCell="A1">
      <selection activeCell="A4" sqref="A4"/>
    </sheetView>
  </sheetViews>
  <sheetFormatPr defaultColWidth="9.140625" defaultRowHeight="12.75"/>
  <cols>
    <col min="1" max="1" width="25.57421875" style="0" customWidth="1"/>
    <col min="2" max="3" width="7.8515625" style="0" customWidth="1"/>
    <col min="4" max="4" width="9.28125" style="0" customWidth="1"/>
    <col min="5" max="5" width="8.57421875" style="0" customWidth="1"/>
    <col min="6" max="6" width="8.00390625" style="0" customWidth="1"/>
    <col min="7" max="7" width="2.421875" style="32" customWidth="1"/>
    <col min="8" max="8" width="26.00390625" style="0" customWidth="1"/>
    <col min="9" max="10" width="7.57421875" style="0" customWidth="1"/>
    <col min="11" max="13" width="9.8515625" style="0" customWidth="1"/>
    <col min="14" max="14" width="2.421875" style="32" customWidth="1"/>
    <col min="15" max="15" width="29.421875" style="0" customWidth="1"/>
    <col min="16" max="17" width="7.57421875" style="0" customWidth="1"/>
    <col min="20" max="20" width="7.140625" style="0" customWidth="1"/>
    <col min="21" max="21" width="2.57421875" style="32" customWidth="1"/>
    <col min="22" max="22" width="24.140625" style="0" customWidth="1"/>
    <col min="23" max="24" width="7.57421875" style="0" customWidth="1"/>
    <col min="26" max="27" width="8.421875" style="0" customWidth="1"/>
    <col min="28" max="28" width="9.8515625" style="0" hidden="1" customWidth="1"/>
  </cols>
  <sheetData>
    <row r="1" spans="1:27" ht="16.5" thickBot="1">
      <c r="A1" s="3" t="s">
        <v>109</v>
      </c>
      <c r="B1" s="9" t="s">
        <v>50</v>
      </c>
      <c r="C1" s="11"/>
      <c r="D1" s="16"/>
      <c r="E1" s="16"/>
      <c r="F1" s="17"/>
      <c r="H1" s="3" t="s">
        <v>109</v>
      </c>
      <c r="I1" s="9" t="s">
        <v>50</v>
      </c>
      <c r="J1" s="11"/>
      <c r="K1" s="16"/>
      <c r="L1" s="16"/>
      <c r="M1" s="17"/>
      <c r="O1" s="3" t="s">
        <v>109</v>
      </c>
      <c r="P1" s="9" t="s">
        <v>50</v>
      </c>
      <c r="Q1" s="11"/>
      <c r="R1" s="16"/>
      <c r="S1" s="16"/>
      <c r="T1" s="17"/>
      <c r="V1" s="3" t="s">
        <v>109</v>
      </c>
      <c r="W1" s="9" t="s">
        <v>50</v>
      </c>
      <c r="X1" s="11"/>
      <c r="Y1" s="16"/>
      <c r="Z1" s="16"/>
      <c r="AA1" s="17"/>
    </row>
    <row r="2" spans="1:27" ht="15.75">
      <c r="A2" s="15"/>
      <c r="B2" s="10" t="s">
        <v>51</v>
      </c>
      <c r="C2" s="94" t="s">
        <v>54</v>
      </c>
      <c r="D2" s="94"/>
      <c r="E2" s="94"/>
      <c r="F2" s="94"/>
      <c r="G2" s="33"/>
      <c r="H2" s="15"/>
      <c r="I2" s="10" t="s">
        <v>51</v>
      </c>
      <c r="J2" s="94" t="s">
        <v>56</v>
      </c>
      <c r="K2" s="95"/>
      <c r="L2" s="95"/>
      <c r="M2" s="95"/>
      <c r="N2" s="33"/>
      <c r="O2" s="15"/>
      <c r="P2" s="10" t="s">
        <v>51</v>
      </c>
      <c r="Q2" s="94" t="s">
        <v>57</v>
      </c>
      <c r="R2" s="94"/>
      <c r="S2" s="94"/>
      <c r="T2" s="94"/>
      <c r="U2" s="33"/>
      <c r="V2" s="15"/>
      <c r="W2" s="10" t="s">
        <v>51</v>
      </c>
      <c r="X2" s="94" t="s">
        <v>58</v>
      </c>
      <c r="Y2" s="94"/>
      <c r="Z2" s="94"/>
      <c r="AA2" s="94"/>
    </row>
    <row r="3" spans="1:27" ht="12.75">
      <c r="A3" s="18"/>
      <c r="B3" s="16"/>
      <c r="C3" s="13" t="s">
        <v>121</v>
      </c>
      <c r="D3" s="13" t="s">
        <v>52</v>
      </c>
      <c r="E3" s="13" t="s">
        <v>53</v>
      </c>
      <c r="F3" s="17"/>
      <c r="H3" s="18"/>
      <c r="I3" s="16"/>
      <c r="J3" s="13" t="s">
        <v>121</v>
      </c>
      <c r="K3" s="13" t="s">
        <v>52</v>
      </c>
      <c r="L3" s="13" t="s">
        <v>53</v>
      </c>
      <c r="M3" s="17"/>
      <c r="O3" s="18"/>
      <c r="P3" s="16"/>
      <c r="Q3" s="13" t="s">
        <v>121</v>
      </c>
      <c r="R3" s="13" t="s">
        <v>52</v>
      </c>
      <c r="S3" s="13" t="s">
        <v>53</v>
      </c>
      <c r="T3" s="17"/>
      <c r="V3" s="18"/>
      <c r="W3" s="16"/>
      <c r="X3" s="13" t="s">
        <v>121</v>
      </c>
      <c r="Y3" s="13" t="s">
        <v>52</v>
      </c>
      <c r="Z3" s="13" t="s">
        <v>53</v>
      </c>
      <c r="AA3" s="17"/>
    </row>
    <row r="4" spans="1:27" ht="12.75">
      <c r="A4" s="18"/>
      <c r="B4" s="11"/>
      <c r="C4" s="11"/>
      <c r="D4" s="14"/>
      <c r="E4" s="14"/>
      <c r="F4" s="19" t="s">
        <v>55</v>
      </c>
      <c r="G4" s="34"/>
      <c r="H4" s="18"/>
      <c r="I4" s="11"/>
      <c r="J4" s="11"/>
      <c r="K4" s="14"/>
      <c r="L4" s="14"/>
      <c r="M4" s="19" t="s">
        <v>55</v>
      </c>
      <c r="N4" s="34"/>
      <c r="O4" s="18"/>
      <c r="P4" s="11"/>
      <c r="Q4" s="11"/>
      <c r="R4" s="14"/>
      <c r="S4" s="14"/>
      <c r="T4" s="19" t="s">
        <v>55</v>
      </c>
      <c r="U4" s="34"/>
      <c r="V4" s="18"/>
      <c r="W4" s="11"/>
      <c r="X4" s="11"/>
      <c r="Y4" s="14"/>
      <c r="Z4" s="14"/>
      <c r="AA4" s="19" t="s">
        <v>55</v>
      </c>
    </row>
    <row r="5" spans="1:27" ht="12.75">
      <c r="A5" s="18"/>
      <c r="B5" s="16"/>
      <c r="C5" s="16"/>
      <c r="D5" s="16"/>
      <c r="E5" s="16"/>
      <c r="F5" s="17"/>
      <c r="H5" s="18"/>
      <c r="I5" s="16"/>
      <c r="J5" s="16"/>
      <c r="K5" s="16"/>
      <c r="L5" s="16"/>
      <c r="M5" s="17"/>
      <c r="O5" s="18"/>
      <c r="P5" s="16"/>
      <c r="Q5" s="16"/>
      <c r="R5" s="16"/>
      <c r="S5" s="16"/>
      <c r="T5" s="17"/>
      <c r="V5" s="18"/>
      <c r="W5" s="16"/>
      <c r="X5" s="16"/>
      <c r="Y5" s="16"/>
      <c r="Z5" s="16"/>
      <c r="AA5" s="17"/>
    </row>
    <row r="6" spans="1:28" ht="15.75">
      <c r="A6" s="20" t="s">
        <v>0</v>
      </c>
      <c r="B6" s="6"/>
      <c r="C6" s="55">
        <v>670770</v>
      </c>
      <c r="D6" s="2">
        <v>671250</v>
      </c>
      <c r="E6" s="2">
        <v>734170</v>
      </c>
      <c r="F6" s="21">
        <f>+(C6-E6)/E6</f>
        <v>-0.0863560210850348</v>
      </c>
      <c r="G6" s="35"/>
      <c r="H6" s="20" t="s">
        <v>0</v>
      </c>
      <c r="I6" s="6"/>
      <c r="J6" s="55">
        <v>721590</v>
      </c>
      <c r="K6" s="2">
        <v>772650</v>
      </c>
      <c r="L6" s="2">
        <v>748070</v>
      </c>
      <c r="M6" s="21">
        <f>+(J6-L6)/L6</f>
        <v>-0.03539775689440828</v>
      </c>
      <c r="N6" s="35"/>
      <c r="O6" s="20" t="s">
        <v>0</v>
      </c>
      <c r="P6" s="6"/>
      <c r="Q6" s="55">
        <v>818435</v>
      </c>
      <c r="R6" s="2">
        <v>788850</v>
      </c>
      <c r="S6" s="2">
        <v>731980</v>
      </c>
      <c r="T6" s="21">
        <f>+(Q6-S6)/S6</f>
        <v>0.11811115057788464</v>
      </c>
      <c r="U6" s="35"/>
      <c r="V6" s="20" t="s">
        <v>0</v>
      </c>
      <c r="W6" s="6"/>
      <c r="X6" s="55">
        <v>833110</v>
      </c>
      <c r="Y6" s="2">
        <v>769415</v>
      </c>
      <c r="Z6" s="2">
        <v>698000</v>
      </c>
      <c r="AA6" s="21">
        <f>+(X6-Z6)/Z6</f>
        <v>0.19356733524355302</v>
      </c>
      <c r="AB6" s="21">
        <f>+(X6-Y6)/Y6</f>
        <v>0.0827836733102422</v>
      </c>
    </row>
    <row r="7" spans="1:27" ht="15.75">
      <c r="A7" s="20"/>
      <c r="B7" s="6"/>
      <c r="C7" s="53"/>
      <c r="D7" s="16"/>
      <c r="E7" s="16"/>
      <c r="F7" s="17"/>
      <c r="H7" s="20"/>
      <c r="I7" s="6"/>
      <c r="J7" s="53"/>
      <c r="K7" s="16"/>
      <c r="L7" s="16"/>
      <c r="M7" s="17"/>
      <c r="O7" s="20"/>
      <c r="P7" s="6"/>
      <c r="Q7" s="53"/>
      <c r="R7" s="16"/>
      <c r="S7" s="16"/>
      <c r="T7" s="17"/>
      <c r="V7" s="20"/>
      <c r="W7" s="6"/>
      <c r="X7" s="53"/>
      <c r="Y7" s="16"/>
      <c r="Z7" s="16"/>
      <c r="AA7" s="17"/>
    </row>
    <row r="8" spans="1:28" ht="12.75">
      <c r="A8" s="22" t="s">
        <v>16</v>
      </c>
      <c r="B8" s="8">
        <v>1</v>
      </c>
      <c r="C8" s="54">
        <v>53075</v>
      </c>
      <c r="D8" s="2">
        <v>45555</v>
      </c>
      <c r="E8" s="2">
        <v>41375</v>
      </c>
      <c r="F8" s="21">
        <f aca="true" t="shared" si="0" ref="F8:F39">+(C8-E8)/E8</f>
        <v>0.2827794561933535</v>
      </c>
      <c r="G8" s="35"/>
      <c r="H8" s="22" t="s">
        <v>18</v>
      </c>
      <c r="I8" s="8">
        <v>1</v>
      </c>
      <c r="J8" s="54">
        <v>81255</v>
      </c>
      <c r="K8" s="2">
        <v>76035</v>
      </c>
      <c r="L8" s="2">
        <v>64400</v>
      </c>
      <c r="M8" s="21">
        <f aca="true" t="shared" si="1" ref="M8:M39">+(J8-L8)/L8</f>
        <v>0.2617236024844721</v>
      </c>
      <c r="N8" s="35"/>
      <c r="O8" s="22" t="s">
        <v>18</v>
      </c>
      <c r="P8" s="8">
        <v>1</v>
      </c>
      <c r="Q8" s="54">
        <v>88165</v>
      </c>
      <c r="R8" s="2">
        <v>73140</v>
      </c>
      <c r="S8" s="2">
        <v>62155</v>
      </c>
      <c r="T8" s="21">
        <f aca="true" t="shared" si="2" ref="T8:T39">+(Q8-S8)/S8</f>
        <v>0.4184699541468908</v>
      </c>
      <c r="U8" s="35"/>
      <c r="V8" s="22" t="s">
        <v>16</v>
      </c>
      <c r="W8" s="8">
        <v>1</v>
      </c>
      <c r="X8" s="54">
        <v>67635</v>
      </c>
      <c r="Y8" s="12">
        <v>54785</v>
      </c>
      <c r="Z8" s="2">
        <v>43780</v>
      </c>
      <c r="AA8" s="21">
        <f aca="true" t="shared" si="3" ref="AA8:AA39">+(X8-Z8)/Z8</f>
        <v>0.5448835084513477</v>
      </c>
      <c r="AB8" s="21">
        <f aca="true" t="shared" si="4" ref="AB8:AB56">+(X8-Y8)/Y8</f>
        <v>0.23455325362781784</v>
      </c>
    </row>
    <row r="9" spans="1:28" ht="12.75">
      <c r="A9" s="22" t="s">
        <v>21</v>
      </c>
      <c r="B9" s="8">
        <v>2</v>
      </c>
      <c r="C9" s="54">
        <v>27850</v>
      </c>
      <c r="D9" s="2">
        <v>22805</v>
      </c>
      <c r="E9" s="2">
        <v>23670</v>
      </c>
      <c r="F9" s="21">
        <f t="shared" si="0"/>
        <v>0.1765948457963667</v>
      </c>
      <c r="G9" s="35"/>
      <c r="H9" s="22" t="s">
        <v>16</v>
      </c>
      <c r="I9" s="8">
        <v>2</v>
      </c>
      <c r="J9" s="54">
        <v>58585</v>
      </c>
      <c r="K9" s="2">
        <v>53200</v>
      </c>
      <c r="L9" s="2">
        <v>46670</v>
      </c>
      <c r="M9" s="21">
        <f t="shared" si="1"/>
        <v>0.2553031926290979</v>
      </c>
      <c r="N9" s="35"/>
      <c r="O9" s="22" t="s">
        <v>16</v>
      </c>
      <c r="P9" s="8">
        <v>2</v>
      </c>
      <c r="Q9" s="54">
        <v>66245</v>
      </c>
      <c r="R9" s="2">
        <v>56960</v>
      </c>
      <c r="S9" s="2">
        <v>46830</v>
      </c>
      <c r="T9" s="21">
        <f t="shared" si="2"/>
        <v>0.41458466794789667</v>
      </c>
      <c r="U9" s="35"/>
      <c r="V9" s="22" t="s">
        <v>37</v>
      </c>
      <c r="W9" s="8">
        <v>2</v>
      </c>
      <c r="X9" s="54">
        <v>30340</v>
      </c>
      <c r="Y9" s="12">
        <v>25535</v>
      </c>
      <c r="Z9" s="2">
        <v>20745</v>
      </c>
      <c r="AA9" s="21">
        <f t="shared" si="3"/>
        <v>0.46252108941913717</v>
      </c>
      <c r="AB9" s="21">
        <f t="shared" si="4"/>
        <v>0.1881730957509301</v>
      </c>
    </row>
    <row r="10" spans="1:28" ht="12.75">
      <c r="A10" s="23" t="s">
        <v>18</v>
      </c>
      <c r="B10" s="8">
        <v>3</v>
      </c>
      <c r="C10" s="54">
        <v>75590</v>
      </c>
      <c r="D10" s="2">
        <v>68115</v>
      </c>
      <c r="E10" s="2">
        <v>67710</v>
      </c>
      <c r="F10" s="21">
        <f t="shared" si="0"/>
        <v>0.11637867375572293</v>
      </c>
      <c r="G10" s="35"/>
      <c r="H10" s="22" t="s">
        <v>21</v>
      </c>
      <c r="I10" s="8">
        <v>3</v>
      </c>
      <c r="J10" s="54">
        <v>28585</v>
      </c>
      <c r="K10" s="2">
        <v>27050</v>
      </c>
      <c r="L10" s="2">
        <v>24715</v>
      </c>
      <c r="M10" s="21">
        <f t="shared" si="1"/>
        <v>0.15658506979567063</v>
      </c>
      <c r="N10" s="35"/>
      <c r="O10" s="23" t="s">
        <v>21</v>
      </c>
      <c r="P10" s="8">
        <v>3</v>
      </c>
      <c r="Q10" s="54">
        <v>31435</v>
      </c>
      <c r="R10" s="2">
        <v>27145</v>
      </c>
      <c r="S10" s="2">
        <v>23530</v>
      </c>
      <c r="T10" s="21">
        <f t="shared" si="2"/>
        <v>0.3359541011474713</v>
      </c>
      <c r="U10" s="35"/>
      <c r="V10" s="23" t="s">
        <v>19</v>
      </c>
      <c r="W10" s="8">
        <v>3</v>
      </c>
      <c r="X10" s="54">
        <v>4400</v>
      </c>
      <c r="Y10" s="12">
        <v>3690</v>
      </c>
      <c r="Z10" s="2">
        <v>3085</v>
      </c>
      <c r="AA10" s="21">
        <f t="shared" si="3"/>
        <v>0.42625607779578606</v>
      </c>
      <c r="AB10" s="21">
        <f t="shared" si="4"/>
        <v>0.19241192411924118</v>
      </c>
    </row>
    <row r="11" spans="1:28" ht="12.75">
      <c r="A11" s="24" t="s">
        <v>26</v>
      </c>
      <c r="B11" s="8">
        <v>4</v>
      </c>
      <c r="C11" s="54">
        <v>29345</v>
      </c>
      <c r="D11" s="2">
        <v>27960</v>
      </c>
      <c r="E11" s="2">
        <v>29655</v>
      </c>
      <c r="F11" s="21">
        <f t="shared" si="0"/>
        <v>-0.01045354914854156</v>
      </c>
      <c r="G11" s="35"/>
      <c r="H11" s="22" t="s">
        <v>31</v>
      </c>
      <c r="I11" s="8">
        <v>4</v>
      </c>
      <c r="J11" s="54">
        <v>24810</v>
      </c>
      <c r="K11" s="2">
        <v>25940</v>
      </c>
      <c r="L11" s="2">
        <v>24180</v>
      </c>
      <c r="M11" s="21">
        <f t="shared" si="1"/>
        <v>0.026054590570719603</v>
      </c>
      <c r="N11" s="35"/>
      <c r="O11" s="24" t="s">
        <v>37</v>
      </c>
      <c r="P11" s="8">
        <v>4</v>
      </c>
      <c r="Q11" s="54">
        <v>31245</v>
      </c>
      <c r="R11" s="2">
        <v>28995</v>
      </c>
      <c r="S11" s="2">
        <v>24075</v>
      </c>
      <c r="T11" s="21">
        <f t="shared" si="2"/>
        <v>0.29781931464174455</v>
      </c>
      <c r="U11" s="35"/>
      <c r="V11" s="24" t="s">
        <v>15</v>
      </c>
      <c r="W11" s="8">
        <v>4</v>
      </c>
      <c r="X11" s="54">
        <v>43470</v>
      </c>
      <c r="Y11" s="12">
        <v>37105</v>
      </c>
      <c r="Z11" s="2">
        <v>30710</v>
      </c>
      <c r="AA11" s="21">
        <f t="shared" si="3"/>
        <v>0.4154998371865842</v>
      </c>
      <c r="AB11" s="21">
        <f t="shared" si="4"/>
        <v>0.1715402236895297</v>
      </c>
    </row>
    <row r="12" spans="1:28" ht="12.75">
      <c r="A12" s="22" t="s">
        <v>20</v>
      </c>
      <c r="B12" s="8">
        <v>5</v>
      </c>
      <c r="C12" s="54">
        <v>11925</v>
      </c>
      <c r="D12" s="2">
        <v>11965</v>
      </c>
      <c r="E12" s="2">
        <v>12120</v>
      </c>
      <c r="F12" s="21">
        <f t="shared" si="0"/>
        <v>-0.01608910891089109</v>
      </c>
      <c r="G12" s="35"/>
      <c r="H12" s="22" t="s">
        <v>20</v>
      </c>
      <c r="I12" s="8">
        <v>5</v>
      </c>
      <c r="J12" s="54">
        <v>12815</v>
      </c>
      <c r="K12" s="2">
        <v>13175</v>
      </c>
      <c r="L12" s="2">
        <v>12790</v>
      </c>
      <c r="M12" s="21">
        <f t="shared" si="1"/>
        <v>0.001954652071931196</v>
      </c>
      <c r="N12" s="35"/>
      <c r="O12" s="22" t="s">
        <v>15</v>
      </c>
      <c r="P12" s="8">
        <v>5</v>
      </c>
      <c r="Q12" s="54">
        <v>45045</v>
      </c>
      <c r="R12" s="2">
        <v>41445</v>
      </c>
      <c r="S12" s="2">
        <v>35330</v>
      </c>
      <c r="T12" s="21">
        <f t="shared" si="2"/>
        <v>0.2749787715822247</v>
      </c>
      <c r="U12" s="35"/>
      <c r="V12" s="22" t="s">
        <v>18</v>
      </c>
      <c r="W12" s="8">
        <v>5</v>
      </c>
      <c r="X12" s="54">
        <v>84175</v>
      </c>
      <c r="Y12" s="12">
        <v>70805</v>
      </c>
      <c r="Z12" s="2">
        <v>60115</v>
      </c>
      <c r="AA12" s="21">
        <f t="shared" si="3"/>
        <v>0.40023288696664727</v>
      </c>
      <c r="AB12" s="21">
        <f t="shared" si="4"/>
        <v>0.18882847256549679</v>
      </c>
    </row>
    <row r="13" spans="1:28" ht="12.75">
      <c r="A13" s="22" t="s">
        <v>31</v>
      </c>
      <c r="B13" s="8">
        <v>6</v>
      </c>
      <c r="C13" s="54">
        <v>23205</v>
      </c>
      <c r="D13" s="2">
        <v>23655</v>
      </c>
      <c r="E13" s="2">
        <v>23995</v>
      </c>
      <c r="F13" s="21">
        <f t="shared" si="0"/>
        <v>-0.032923525734528024</v>
      </c>
      <c r="G13" s="35"/>
      <c r="H13" s="22" t="s">
        <v>37</v>
      </c>
      <c r="I13" s="8">
        <v>6</v>
      </c>
      <c r="J13" s="54">
        <v>26135</v>
      </c>
      <c r="K13" s="2">
        <v>28405</v>
      </c>
      <c r="L13" s="2">
        <v>26195</v>
      </c>
      <c r="M13" s="21">
        <f t="shared" si="1"/>
        <v>-0.0022905134567665587</v>
      </c>
      <c r="N13" s="35"/>
      <c r="O13" s="22" t="s">
        <v>19</v>
      </c>
      <c r="P13" s="8">
        <v>6</v>
      </c>
      <c r="Q13" s="54">
        <v>4545</v>
      </c>
      <c r="R13" s="2">
        <v>4395</v>
      </c>
      <c r="S13" s="2">
        <v>3710</v>
      </c>
      <c r="T13" s="21">
        <f t="shared" si="2"/>
        <v>0.22506738544474394</v>
      </c>
      <c r="U13" s="35"/>
      <c r="V13" s="22" t="s">
        <v>21</v>
      </c>
      <c r="W13" s="8">
        <v>6</v>
      </c>
      <c r="X13" s="54">
        <v>29530</v>
      </c>
      <c r="Y13" s="12">
        <v>24920</v>
      </c>
      <c r="Z13" s="2">
        <v>21950</v>
      </c>
      <c r="AA13" s="21">
        <f t="shared" si="3"/>
        <v>0.34533029612756266</v>
      </c>
      <c r="AB13" s="21">
        <f t="shared" si="4"/>
        <v>0.18499197431781703</v>
      </c>
    </row>
    <row r="14" spans="1:28" ht="12.75">
      <c r="A14" s="22" t="s">
        <v>37</v>
      </c>
      <c r="B14" s="8">
        <v>7</v>
      </c>
      <c r="C14" s="54">
        <v>22920</v>
      </c>
      <c r="D14" s="2">
        <v>22845</v>
      </c>
      <c r="E14" s="2">
        <v>24330</v>
      </c>
      <c r="F14" s="21">
        <f t="shared" si="0"/>
        <v>-0.05795314426633785</v>
      </c>
      <c r="G14" s="35"/>
      <c r="H14" s="22" t="s">
        <v>26</v>
      </c>
      <c r="I14" s="8">
        <v>7</v>
      </c>
      <c r="J14" s="54">
        <v>30110</v>
      </c>
      <c r="K14" s="2">
        <v>31215</v>
      </c>
      <c r="L14" s="2">
        <v>30180</v>
      </c>
      <c r="M14" s="21">
        <f t="shared" si="1"/>
        <v>-0.0023194168323392977</v>
      </c>
      <c r="N14" s="35"/>
      <c r="O14" s="22" t="s">
        <v>26</v>
      </c>
      <c r="P14" s="8">
        <v>7</v>
      </c>
      <c r="Q14" s="54">
        <v>32920</v>
      </c>
      <c r="R14" s="2">
        <v>31825</v>
      </c>
      <c r="S14" s="2">
        <v>29145</v>
      </c>
      <c r="T14" s="21">
        <f t="shared" si="2"/>
        <v>0.12952478984388402</v>
      </c>
      <c r="U14" s="35"/>
      <c r="V14" s="49" t="s">
        <v>5</v>
      </c>
      <c r="W14" s="8">
        <v>7</v>
      </c>
      <c r="X14" s="54">
        <v>4650</v>
      </c>
      <c r="Y14" s="12">
        <v>4400</v>
      </c>
      <c r="Z14" s="2">
        <v>3655</v>
      </c>
      <c r="AA14" s="21">
        <f t="shared" si="3"/>
        <v>0.2722298221614227</v>
      </c>
      <c r="AB14" s="21">
        <f t="shared" si="4"/>
        <v>0.056818181818181816</v>
      </c>
    </row>
    <row r="15" spans="1:28" ht="12.75">
      <c r="A15" s="48" t="s">
        <v>3</v>
      </c>
      <c r="B15" s="8">
        <v>8</v>
      </c>
      <c r="C15" s="54">
        <v>44375</v>
      </c>
      <c r="D15" s="2">
        <v>44585</v>
      </c>
      <c r="E15" s="2">
        <v>47520</v>
      </c>
      <c r="F15" s="21">
        <f t="shared" si="0"/>
        <v>-0.06618265993265993</v>
      </c>
      <c r="G15" s="35"/>
      <c r="H15" s="22" t="s">
        <v>15</v>
      </c>
      <c r="I15" s="8">
        <v>8</v>
      </c>
      <c r="J15" s="54">
        <v>37675</v>
      </c>
      <c r="K15" s="2">
        <v>41090</v>
      </c>
      <c r="L15" s="2">
        <v>38750</v>
      </c>
      <c r="M15" s="21">
        <f t="shared" si="1"/>
        <v>-0.027741935483870966</v>
      </c>
      <c r="N15" s="35"/>
      <c r="O15" s="22" t="s">
        <v>31</v>
      </c>
      <c r="P15" s="8">
        <v>8</v>
      </c>
      <c r="Q15" s="54">
        <v>26935</v>
      </c>
      <c r="R15" s="2">
        <v>25985</v>
      </c>
      <c r="S15" s="2">
        <v>23940</v>
      </c>
      <c r="T15" s="21">
        <f t="shared" si="2"/>
        <v>0.1251044277360067</v>
      </c>
      <c r="U15" s="35"/>
      <c r="V15" s="22" t="s">
        <v>20</v>
      </c>
      <c r="W15" s="8">
        <v>8</v>
      </c>
      <c r="X15" s="54">
        <v>14135</v>
      </c>
      <c r="Y15" s="12">
        <v>13110</v>
      </c>
      <c r="Z15" s="2">
        <v>11245</v>
      </c>
      <c r="AA15" s="21">
        <f t="shared" si="3"/>
        <v>0.25700311249444197</v>
      </c>
      <c r="AB15" s="21">
        <f t="shared" si="4"/>
        <v>0.07818459191456903</v>
      </c>
    </row>
    <row r="16" spans="1:28" ht="12.75">
      <c r="A16" s="25" t="s">
        <v>29</v>
      </c>
      <c r="B16" s="8">
        <v>9</v>
      </c>
      <c r="C16" s="54">
        <v>5105</v>
      </c>
      <c r="D16" s="2">
        <v>5165</v>
      </c>
      <c r="E16" s="2">
        <v>5525</v>
      </c>
      <c r="F16" s="21">
        <f t="shared" si="0"/>
        <v>-0.0760180995475113</v>
      </c>
      <c r="G16" s="35"/>
      <c r="H16" s="22" t="s">
        <v>17</v>
      </c>
      <c r="I16" s="8">
        <v>9</v>
      </c>
      <c r="J16" s="54">
        <v>133595</v>
      </c>
      <c r="K16" s="2">
        <v>149630</v>
      </c>
      <c r="L16" s="2">
        <v>138055</v>
      </c>
      <c r="M16" s="21">
        <f t="shared" si="1"/>
        <v>-0.03230596501394372</v>
      </c>
      <c r="N16" s="35"/>
      <c r="O16" s="52" t="s">
        <v>3</v>
      </c>
      <c r="P16" s="8">
        <v>9</v>
      </c>
      <c r="Q16" s="54">
        <v>52140</v>
      </c>
      <c r="R16" s="2">
        <v>51370</v>
      </c>
      <c r="S16" s="2">
        <v>46715</v>
      </c>
      <c r="T16" s="21">
        <f t="shared" si="2"/>
        <v>0.11612972278711335</v>
      </c>
      <c r="U16" s="35"/>
      <c r="V16" s="52" t="s">
        <v>3</v>
      </c>
      <c r="W16" s="8">
        <v>9</v>
      </c>
      <c r="X16" s="54">
        <v>54595</v>
      </c>
      <c r="Y16" s="12">
        <v>49440</v>
      </c>
      <c r="Z16" s="2">
        <v>44135</v>
      </c>
      <c r="AA16" s="21">
        <f t="shared" si="3"/>
        <v>0.23700011328877307</v>
      </c>
      <c r="AB16" s="21">
        <f t="shared" si="4"/>
        <v>0.10426779935275081</v>
      </c>
    </row>
    <row r="17" spans="1:28" ht="12.75">
      <c r="A17" s="22" t="s">
        <v>25</v>
      </c>
      <c r="B17" s="8">
        <v>10</v>
      </c>
      <c r="C17" s="54">
        <v>7055</v>
      </c>
      <c r="D17" s="2">
        <v>6915</v>
      </c>
      <c r="E17" s="2">
        <v>7875</v>
      </c>
      <c r="F17" s="21">
        <f t="shared" si="0"/>
        <v>-0.10412698412698412</v>
      </c>
      <c r="G17" s="35"/>
      <c r="H17" s="22" t="s">
        <v>19</v>
      </c>
      <c r="I17" s="8">
        <v>10</v>
      </c>
      <c r="J17" s="54">
        <v>3820</v>
      </c>
      <c r="K17" s="2">
        <v>4295</v>
      </c>
      <c r="L17" s="2">
        <v>3990</v>
      </c>
      <c r="M17" s="21">
        <f t="shared" si="1"/>
        <v>-0.042606516290726815</v>
      </c>
      <c r="N17" s="35"/>
      <c r="O17" s="22" t="s">
        <v>20</v>
      </c>
      <c r="P17" s="8">
        <v>10</v>
      </c>
      <c r="Q17" s="54">
        <v>13955</v>
      </c>
      <c r="R17" s="2">
        <v>13590</v>
      </c>
      <c r="S17" s="2">
        <v>12710</v>
      </c>
      <c r="T17" s="21">
        <f t="shared" si="2"/>
        <v>0.0979543666404406</v>
      </c>
      <c r="U17" s="35"/>
      <c r="V17" s="49" t="s">
        <v>2</v>
      </c>
      <c r="W17" s="8">
        <v>10</v>
      </c>
      <c r="X17" s="54">
        <v>6035</v>
      </c>
      <c r="Y17" s="12">
        <v>5440</v>
      </c>
      <c r="Z17" s="2">
        <v>4895</v>
      </c>
      <c r="AA17" s="21">
        <f t="shared" si="3"/>
        <v>0.23289070480081717</v>
      </c>
      <c r="AB17" s="21">
        <f t="shared" si="4"/>
        <v>0.109375</v>
      </c>
    </row>
    <row r="18" spans="1:28" ht="12.75">
      <c r="A18" s="22" t="s">
        <v>49</v>
      </c>
      <c r="B18" s="8">
        <v>11</v>
      </c>
      <c r="C18" s="54">
        <v>4820</v>
      </c>
      <c r="D18" s="2">
        <v>4600</v>
      </c>
      <c r="E18" s="2">
        <v>5440</v>
      </c>
      <c r="F18" s="21">
        <f t="shared" si="0"/>
        <v>-0.11397058823529412</v>
      </c>
      <c r="G18" s="35"/>
      <c r="H18" s="48" t="s">
        <v>3</v>
      </c>
      <c r="I18" s="8">
        <v>11</v>
      </c>
      <c r="J18" s="54">
        <v>46235</v>
      </c>
      <c r="K18" s="2">
        <v>50190</v>
      </c>
      <c r="L18" s="2">
        <v>49125</v>
      </c>
      <c r="M18" s="21">
        <f t="shared" si="1"/>
        <v>-0.058829516539440206</v>
      </c>
      <c r="N18" s="35"/>
      <c r="O18" s="22" t="s">
        <v>22</v>
      </c>
      <c r="P18" s="8">
        <v>11</v>
      </c>
      <c r="Q18" s="54">
        <v>33540</v>
      </c>
      <c r="R18" s="2">
        <v>33410</v>
      </c>
      <c r="S18" s="2">
        <v>30870</v>
      </c>
      <c r="T18" s="21">
        <f t="shared" si="2"/>
        <v>0.08649173955296405</v>
      </c>
      <c r="U18" s="35"/>
      <c r="V18" s="22" t="s">
        <v>26</v>
      </c>
      <c r="W18" s="8">
        <v>11</v>
      </c>
      <c r="X18" s="54">
        <v>33890</v>
      </c>
      <c r="Y18" s="12">
        <v>30805</v>
      </c>
      <c r="Z18" s="2">
        <v>27725</v>
      </c>
      <c r="AA18" s="21">
        <f t="shared" si="3"/>
        <v>0.2223624887285843</v>
      </c>
      <c r="AB18" s="21">
        <f t="shared" si="4"/>
        <v>0.10014608018178867</v>
      </c>
    </row>
    <row r="19" spans="1:28" ht="12.75">
      <c r="A19" s="25" t="s">
        <v>28</v>
      </c>
      <c r="B19" s="8">
        <v>12</v>
      </c>
      <c r="C19" s="54">
        <v>5945</v>
      </c>
      <c r="D19" s="2">
        <v>6210</v>
      </c>
      <c r="E19" s="2">
        <v>6775</v>
      </c>
      <c r="F19" s="21">
        <f t="shared" si="0"/>
        <v>-0.12250922509225093</v>
      </c>
      <c r="G19" s="35"/>
      <c r="H19" s="25" t="s">
        <v>22</v>
      </c>
      <c r="I19" s="8">
        <v>12</v>
      </c>
      <c r="J19" s="54">
        <v>29410</v>
      </c>
      <c r="K19" s="2">
        <v>32510</v>
      </c>
      <c r="L19" s="2">
        <v>31715</v>
      </c>
      <c r="M19" s="21">
        <f t="shared" si="1"/>
        <v>-0.07267854327605235</v>
      </c>
      <c r="N19" s="35"/>
      <c r="O19" s="25" t="s">
        <v>41</v>
      </c>
      <c r="P19" s="8">
        <v>12</v>
      </c>
      <c r="Q19" s="54">
        <v>945</v>
      </c>
      <c r="R19" s="2">
        <v>1005</v>
      </c>
      <c r="S19" s="2">
        <v>875</v>
      </c>
      <c r="T19" s="21">
        <f t="shared" si="2"/>
        <v>0.08</v>
      </c>
      <c r="U19" s="35"/>
      <c r="V19" s="51" t="s">
        <v>13</v>
      </c>
      <c r="W19" s="8">
        <v>12</v>
      </c>
      <c r="X19" s="54">
        <v>1025</v>
      </c>
      <c r="Y19" s="12">
        <v>890</v>
      </c>
      <c r="Z19" s="2">
        <v>840</v>
      </c>
      <c r="AA19" s="21">
        <f t="shared" si="3"/>
        <v>0.22023809523809523</v>
      </c>
      <c r="AB19" s="21">
        <f t="shared" si="4"/>
        <v>0.15168539325842698</v>
      </c>
    </row>
    <row r="20" spans="1:28" ht="12.75">
      <c r="A20" s="22" t="s">
        <v>22</v>
      </c>
      <c r="B20" s="8">
        <v>13</v>
      </c>
      <c r="C20" s="54">
        <v>26940</v>
      </c>
      <c r="D20" s="2">
        <v>28470</v>
      </c>
      <c r="E20" s="2">
        <v>30910</v>
      </c>
      <c r="F20" s="21">
        <f t="shared" si="0"/>
        <v>-0.12843739890003236</v>
      </c>
      <c r="G20" s="35"/>
      <c r="H20" s="22" t="s">
        <v>25</v>
      </c>
      <c r="I20" s="8">
        <v>13</v>
      </c>
      <c r="J20" s="54">
        <v>7705</v>
      </c>
      <c r="K20" s="2">
        <v>8240</v>
      </c>
      <c r="L20" s="2">
        <v>8485</v>
      </c>
      <c r="M20" s="21">
        <f t="shared" si="1"/>
        <v>-0.09192692987625221</v>
      </c>
      <c r="N20" s="35"/>
      <c r="O20" s="22" t="s">
        <v>17</v>
      </c>
      <c r="P20" s="8">
        <v>13</v>
      </c>
      <c r="Q20" s="54">
        <v>141045</v>
      </c>
      <c r="R20" s="2">
        <v>140665</v>
      </c>
      <c r="S20" s="2">
        <v>131140</v>
      </c>
      <c r="T20" s="21">
        <f t="shared" si="2"/>
        <v>0.07552996797315846</v>
      </c>
      <c r="U20" s="35"/>
      <c r="V20" s="22" t="s">
        <v>22</v>
      </c>
      <c r="W20" s="8">
        <v>13</v>
      </c>
      <c r="X20" s="54">
        <v>34895</v>
      </c>
      <c r="Y20" s="12">
        <v>33325</v>
      </c>
      <c r="Z20" s="2">
        <v>29210</v>
      </c>
      <c r="AA20" s="21">
        <f t="shared" si="3"/>
        <v>0.19462512838069154</v>
      </c>
      <c r="AB20" s="21">
        <f t="shared" si="4"/>
        <v>0.04711177794448612</v>
      </c>
    </row>
    <row r="21" spans="1:28" ht="12.75">
      <c r="A21" s="22" t="s">
        <v>15</v>
      </c>
      <c r="B21" s="8">
        <v>14</v>
      </c>
      <c r="C21" s="54">
        <v>32410</v>
      </c>
      <c r="D21" s="2">
        <v>33030</v>
      </c>
      <c r="E21" s="2">
        <v>37385</v>
      </c>
      <c r="F21" s="21">
        <f t="shared" si="0"/>
        <v>-0.133074762605323</v>
      </c>
      <c r="G21" s="35"/>
      <c r="H21" s="22" t="s">
        <v>29</v>
      </c>
      <c r="I21" s="8">
        <v>14</v>
      </c>
      <c r="J21" s="54">
        <v>5540</v>
      </c>
      <c r="K21" s="2">
        <v>5990</v>
      </c>
      <c r="L21" s="2">
        <v>6145</v>
      </c>
      <c r="M21" s="21">
        <f t="shared" si="1"/>
        <v>-0.0984540276647681</v>
      </c>
      <c r="N21" s="35"/>
      <c r="O21" s="49" t="s">
        <v>2</v>
      </c>
      <c r="P21" s="8">
        <v>14</v>
      </c>
      <c r="Q21" s="54">
        <v>6120</v>
      </c>
      <c r="R21" s="2">
        <v>6290</v>
      </c>
      <c r="S21" s="2">
        <v>5760</v>
      </c>
      <c r="T21" s="21">
        <f t="shared" si="2"/>
        <v>0.0625</v>
      </c>
      <c r="U21" s="35"/>
      <c r="V21" s="22" t="s">
        <v>33</v>
      </c>
      <c r="W21" s="8">
        <v>14</v>
      </c>
      <c r="X21" s="54">
        <v>29800</v>
      </c>
      <c r="Y21" s="12">
        <v>27805</v>
      </c>
      <c r="Z21" s="2">
        <v>25140</v>
      </c>
      <c r="AA21" s="21">
        <f t="shared" si="3"/>
        <v>0.18536197295147175</v>
      </c>
      <c r="AB21" s="21">
        <f t="shared" si="4"/>
        <v>0.07174968530839777</v>
      </c>
    </row>
    <row r="22" spans="1:28" ht="12.75">
      <c r="A22" s="22" t="s">
        <v>27</v>
      </c>
      <c r="B22" s="8">
        <v>15</v>
      </c>
      <c r="C22" s="54">
        <v>4435</v>
      </c>
      <c r="D22" s="2">
        <v>4565</v>
      </c>
      <c r="E22" s="2">
        <v>5130</v>
      </c>
      <c r="F22" s="21">
        <f t="shared" si="0"/>
        <v>-0.1354775828460039</v>
      </c>
      <c r="G22" s="35"/>
      <c r="H22" s="22" t="s">
        <v>41</v>
      </c>
      <c r="I22" s="8">
        <v>15</v>
      </c>
      <c r="J22" s="54">
        <v>765</v>
      </c>
      <c r="K22" s="2">
        <v>890</v>
      </c>
      <c r="L22" s="2">
        <v>850</v>
      </c>
      <c r="M22" s="21">
        <f t="shared" si="1"/>
        <v>-0.1</v>
      </c>
      <c r="N22" s="35"/>
      <c r="O22" s="22" t="s">
        <v>33</v>
      </c>
      <c r="P22" s="8">
        <v>15</v>
      </c>
      <c r="Q22" s="54">
        <v>28525</v>
      </c>
      <c r="R22" s="2">
        <v>28035</v>
      </c>
      <c r="S22" s="2">
        <v>26860</v>
      </c>
      <c r="T22" s="21">
        <f t="shared" si="2"/>
        <v>0.061988086373790025</v>
      </c>
      <c r="U22" s="35"/>
      <c r="V22" s="22" t="s">
        <v>38</v>
      </c>
      <c r="W22" s="8">
        <v>15</v>
      </c>
      <c r="X22" s="54">
        <v>3700</v>
      </c>
      <c r="Y22" s="12">
        <v>3530</v>
      </c>
      <c r="Z22" s="2">
        <v>3140</v>
      </c>
      <c r="AA22" s="21">
        <f t="shared" si="3"/>
        <v>0.17834394904458598</v>
      </c>
      <c r="AB22" s="21">
        <f t="shared" si="4"/>
        <v>0.04815864022662889</v>
      </c>
    </row>
    <row r="23" spans="1:28" ht="12.75">
      <c r="A23" s="22" t="s">
        <v>17</v>
      </c>
      <c r="B23" s="8">
        <v>16</v>
      </c>
      <c r="C23" s="54">
        <v>134975</v>
      </c>
      <c r="D23" s="2">
        <v>143515</v>
      </c>
      <c r="E23" s="2">
        <v>156285</v>
      </c>
      <c r="F23" s="21">
        <f t="shared" si="0"/>
        <v>-0.13635345682567104</v>
      </c>
      <c r="G23" s="35"/>
      <c r="H23" s="22" t="s">
        <v>28</v>
      </c>
      <c r="I23" s="8">
        <v>16</v>
      </c>
      <c r="J23" s="54">
        <v>6510</v>
      </c>
      <c r="K23" s="2">
        <v>7100</v>
      </c>
      <c r="L23" s="2">
        <v>7265</v>
      </c>
      <c r="M23" s="21">
        <f t="shared" si="1"/>
        <v>-0.10392291810048176</v>
      </c>
      <c r="N23" s="35"/>
      <c r="O23" s="49" t="s">
        <v>8</v>
      </c>
      <c r="P23" s="8">
        <v>16</v>
      </c>
      <c r="Q23" s="54">
        <v>8790</v>
      </c>
      <c r="R23" s="2">
        <v>8785</v>
      </c>
      <c r="S23" s="2">
        <v>8290</v>
      </c>
      <c r="T23" s="21">
        <f t="shared" si="2"/>
        <v>0.06031363088057901</v>
      </c>
      <c r="U23" s="35"/>
      <c r="V23" s="49" t="s">
        <v>11</v>
      </c>
      <c r="W23" s="8">
        <v>16</v>
      </c>
      <c r="X23" s="54">
        <v>9375</v>
      </c>
      <c r="Y23" s="12">
        <v>8975</v>
      </c>
      <c r="Z23" s="2">
        <v>7990</v>
      </c>
      <c r="AA23" s="21">
        <f t="shared" si="3"/>
        <v>0.17334167709637047</v>
      </c>
      <c r="AB23" s="21">
        <f t="shared" si="4"/>
        <v>0.04456824512534819</v>
      </c>
    </row>
    <row r="24" spans="1:28" ht="12.75">
      <c r="A24" s="22" t="s">
        <v>19</v>
      </c>
      <c r="B24" s="8">
        <v>17</v>
      </c>
      <c r="C24" s="54">
        <v>3195</v>
      </c>
      <c r="D24" s="2">
        <v>3510</v>
      </c>
      <c r="E24" s="2">
        <v>3725</v>
      </c>
      <c r="F24" s="21">
        <f t="shared" si="0"/>
        <v>-0.14228187919463087</v>
      </c>
      <c r="G24" s="35"/>
      <c r="H24" s="22" t="s">
        <v>27</v>
      </c>
      <c r="I24" s="8">
        <v>17</v>
      </c>
      <c r="J24" s="54">
        <v>4745</v>
      </c>
      <c r="K24" s="2">
        <v>5290</v>
      </c>
      <c r="L24" s="2">
        <v>5405</v>
      </c>
      <c r="M24" s="21">
        <f t="shared" si="1"/>
        <v>-0.12210915818686402</v>
      </c>
      <c r="N24" s="35"/>
      <c r="O24" s="22" t="s">
        <v>29</v>
      </c>
      <c r="P24" s="8">
        <v>17</v>
      </c>
      <c r="Q24" s="54">
        <v>6280</v>
      </c>
      <c r="R24" s="2">
        <v>6295</v>
      </c>
      <c r="S24" s="2">
        <v>6010</v>
      </c>
      <c r="T24" s="21">
        <f t="shared" si="2"/>
        <v>0.04492512479201331</v>
      </c>
      <c r="U24" s="35"/>
      <c r="V24" s="22" t="s">
        <v>41</v>
      </c>
      <c r="W24" s="8">
        <v>17</v>
      </c>
      <c r="X24" s="54">
        <v>920</v>
      </c>
      <c r="Y24" s="12">
        <v>860</v>
      </c>
      <c r="Z24" s="2">
        <v>790</v>
      </c>
      <c r="AA24" s="21">
        <f t="shared" si="3"/>
        <v>0.16455696202531644</v>
      </c>
      <c r="AB24" s="21">
        <f t="shared" si="4"/>
        <v>0.06976744186046512</v>
      </c>
    </row>
    <row r="25" spans="1:28" ht="12.75">
      <c r="A25" s="22" t="s">
        <v>41</v>
      </c>
      <c r="B25" s="8">
        <v>18</v>
      </c>
      <c r="C25" s="54">
        <v>660</v>
      </c>
      <c r="D25" s="2">
        <v>750</v>
      </c>
      <c r="E25" s="2">
        <v>770</v>
      </c>
      <c r="F25" s="21">
        <f t="shared" si="0"/>
        <v>-0.14285714285714285</v>
      </c>
      <c r="G25" s="35"/>
      <c r="H25" s="22" t="s">
        <v>33</v>
      </c>
      <c r="I25" s="8">
        <v>18</v>
      </c>
      <c r="J25" s="54">
        <v>23995</v>
      </c>
      <c r="K25" s="2">
        <v>27585</v>
      </c>
      <c r="L25" s="2">
        <v>27365</v>
      </c>
      <c r="M25" s="21">
        <f t="shared" si="1"/>
        <v>-0.12315000913575735</v>
      </c>
      <c r="N25" s="35"/>
      <c r="O25" s="22" t="s">
        <v>38</v>
      </c>
      <c r="P25" s="8">
        <v>18</v>
      </c>
      <c r="Q25" s="54">
        <v>3600</v>
      </c>
      <c r="R25" s="2">
        <v>3540</v>
      </c>
      <c r="S25" s="2">
        <v>3455</v>
      </c>
      <c r="T25" s="21">
        <f t="shared" si="2"/>
        <v>0.041968162083936326</v>
      </c>
      <c r="U25" s="35"/>
      <c r="V25" s="49" t="s">
        <v>8</v>
      </c>
      <c r="W25" s="8">
        <v>18</v>
      </c>
      <c r="X25" s="54">
        <v>9185</v>
      </c>
      <c r="Y25" s="12">
        <v>8815</v>
      </c>
      <c r="Z25" s="2">
        <v>7980</v>
      </c>
      <c r="AA25" s="21">
        <f t="shared" si="3"/>
        <v>0.15100250626566417</v>
      </c>
      <c r="AB25" s="21">
        <f t="shared" si="4"/>
        <v>0.04197390811117414</v>
      </c>
    </row>
    <row r="26" spans="1:28" ht="12.75">
      <c r="A26" s="49" t="s">
        <v>8</v>
      </c>
      <c r="B26" s="8">
        <v>19</v>
      </c>
      <c r="C26" s="55">
        <v>6440</v>
      </c>
      <c r="D26" s="2">
        <v>6675</v>
      </c>
      <c r="E26" s="2">
        <v>7680</v>
      </c>
      <c r="F26" s="21">
        <f t="shared" si="0"/>
        <v>-0.16145833333333334</v>
      </c>
      <c r="G26" s="35"/>
      <c r="H26" s="22" t="s">
        <v>49</v>
      </c>
      <c r="I26" s="8">
        <v>19</v>
      </c>
      <c r="J26" s="55">
        <v>4935</v>
      </c>
      <c r="K26" s="2">
        <v>5110</v>
      </c>
      <c r="L26" s="2">
        <v>5710</v>
      </c>
      <c r="M26" s="21">
        <f t="shared" si="1"/>
        <v>-0.13572679509632224</v>
      </c>
      <c r="N26" s="35"/>
      <c r="O26" s="50" t="s">
        <v>4</v>
      </c>
      <c r="P26" s="8">
        <v>19</v>
      </c>
      <c r="Q26" s="55">
        <v>6670</v>
      </c>
      <c r="R26" s="2">
        <v>6745</v>
      </c>
      <c r="S26" s="2">
        <v>6420</v>
      </c>
      <c r="T26" s="21">
        <f t="shared" si="2"/>
        <v>0.03894080996884735</v>
      </c>
      <c r="U26" s="35"/>
      <c r="V26" s="48" t="s">
        <v>12</v>
      </c>
      <c r="W26" s="8">
        <v>19</v>
      </c>
      <c r="X26" s="55">
        <v>5060</v>
      </c>
      <c r="Y26" s="12">
        <v>4715</v>
      </c>
      <c r="Z26" s="2">
        <v>4425</v>
      </c>
      <c r="AA26" s="21">
        <f t="shared" si="3"/>
        <v>0.14350282485875707</v>
      </c>
      <c r="AB26" s="21">
        <f t="shared" si="4"/>
        <v>0.07317073170731707</v>
      </c>
    </row>
    <row r="27" spans="1:28" ht="12.75">
      <c r="A27" s="22" t="s">
        <v>30</v>
      </c>
      <c r="B27" s="8">
        <v>20</v>
      </c>
      <c r="C27" s="54">
        <v>5900</v>
      </c>
      <c r="D27" s="2">
        <v>6150</v>
      </c>
      <c r="E27" s="2">
        <v>7080</v>
      </c>
      <c r="F27" s="21">
        <f t="shared" si="0"/>
        <v>-0.16666666666666666</v>
      </c>
      <c r="G27" s="35"/>
      <c r="H27" s="22" t="s">
        <v>38</v>
      </c>
      <c r="I27" s="8">
        <v>20</v>
      </c>
      <c r="J27" s="54">
        <v>2855</v>
      </c>
      <c r="K27" s="2">
        <v>3140</v>
      </c>
      <c r="L27" s="2">
        <v>3310</v>
      </c>
      <c r="M27" s="21">
        <f t="shared" si="1"/>
        <v>-0.13746223564954682</v>
      </c>
      <c r="N27" s="35"/>
      <c r="O27" s="22" t="s">
        <v>23</v>
      </c>
      <c r="P27" s="8">
        <v>20</v>
      </c>
      <c r="Q27" s="54">
        <v>27740</v>
      </c>
      <c r="R27" s="2">
        <v>27885</v>
      </c>
      <c r="S27" s="2">
        <v>26715</v>
      </c>
      <c r="T27" s="21">
        <f t="shared" si="2"/>
        <v>0.03836795807598727</v>
      </c>
      <c r="U27" s="35"/>
      <c r="V27" s="22" t="s">
        <v>29</v>
      </c>
      <c r="W27" s="8">
        <v>20</v>
      </c>
      <c r="X27" s="54">
        <v>6350</v>
      </c>
      <c r="Y27" s="12">
        <v>5995</v>
      </c>
      <c r="Z27" s="2">
        <v>5575</v>
      </c>
      <c r="AA27" s="21">
        <f t="shared" si="3"/>
        <v>0.13901345291479822</v>
      </c>
      <c r="AB27" s="21">
        <f t="shared" si="4"/>
        <v>0.05921601334445371</v>
      </c>
    </row>
    <row r="28" spans="1:28" ht="12.75">
      <c r="A28" s="22" t="s">
        <v>23</v>
      </c>
      <c r="B28" s="8">
        <v>21</v>
      </c>
      <c r="C28" s="54">
        <v>20760</v>
      </c>
      <c r="D28" s="2">
        <v>21235</v>
      </c>
      <c r="E28" s="2">
        <v>25235</v>
      </c>
      <c r="F28" s="21">
        <f t="shared" si="0"/>
        <v>-0.17733306914999009</v>
      </c>
      <c r="G28" s="35"/>
      <c r="H28" s="22" t="s">
        <v>23</v>
      </c>
      <c r="I28" s="8">
        <v>21</v>
      </c>
      <c r="J28" s="54">
        <v>23470</v>
      </c>
      <c r="K28" s="2">
        <v>25795</v>
      </c>
      <c r="L28" s="2">
        <v>27235</v>
      </c>
      <c r="M28" s="21">
        <f t="shared" si="1"/>
        <v>-0.1382412337066275</v>
      </c>
      <c r="N28" s="35"/>
      <c r="O28" s="49" t="s">
        <v>6</v>
      </c>
      <c r="P28" s="8">
        <v>21</v>
      </c>
      <c r="Q28" s="54">
        <v>8835</v>
      </c>
      <c r="R28" s="2">
        <v>8680</v>
      </c>
      <c r="S28" s="2">
        <v>8635</v>
      </c>
      <c r="T28" s="21">
        <f t="shared" si="2"/>
        <v>0.023161551823972205</v>
      </c>
      <c r="U28" s="35"/>
      <c r="V28" s="50" t="s">
        <v>4</v>
      </c>
      <c r="W28" s="8">
        <v>21</v>
      </c>
      <c r="X28" s="54">
        <v>6745</v>
      </c>
      <c r="Y28" s="12">
        <v>6215</v>
      </c>
      <c r="Z28" s="2">
        <v>5925</v>
      </c>
      <c r="AA28" s="21">
        <f t="shared" si="3"/>
        <v>0.13839662447257384</v>
      </c>
      <c r="AB28" s="21">
        <f t="shared" si="4"/>
        <v>0.08527755430410297</v>
      </c>
    </row>
    <row r="29" spans="1:28" ht="12.75">
      <c r="A29" s="22" t="s">
        <v>33</v>
      </c>
      <c r="B29" s="8">
        <v>22</v>
      </c>
      <c r="C29" s="54">
        <v>22380</v>
      </c>
      <c r="D29" s="2">
        <v>23160</v>
      </c>
      <c r="E29" s="2">
        <v>27210</v>
      </c>
      <c r="F29" s="21">
        <f t="shared" si="0"/>
        <v>-0.17750826901874311</v>
      </c>
      <c r="G29" s="35"/>
      <c r="H29" s="50" t="s">
        <v>6</v>
      </c>
      <c r="I29" s="8">
        <v>22</v>
      </c>
      <c r="J29" s="54">
        <v>7365</v>
      </c>
      <c r="K29" s="2">
        <v>8525</v>
      </c>
      <c r="L29" s="2">
        <v>8650</v>
      </c>
      <c r="M29" s="21">
        <f t="shared" si="1"/>
        <v>-0.1485549132947977</v>
      </c>
      <c r="N29" s="35"/>
      <c r="O29" s="22" t="s">
        <v>25</v>
      </c>
      <c r="P29" s="8">
        <v>22</v>
      </c>
      <c r="Q29" s="54">
        <v>8710</v>
      </c>
      <c r="R29" s="2">
        <v>8685</v>
      </c>
      <c r="S29" s="2">
        <v>8635</v>
      </c>
      <c r="T29" s="21">
        <f t="shared" si="2"/>
        <v>0.008685581933989578</v>
      </c>
      <c r="U29" s="35"/>
      <c r="V29" s="22" t="s">
        <v>31</v>
      </c>
      <c r="W29" s="8">
        <v>22</v>
      </c>
      <c r="X29" s="54">
        <v>27085</v>
      </c>
      <c r="Y29" s="12">
        <v>25350</v>
      </c>
      <c r="Z29" s="2">
        <v>23820</v>
      </c>
      <c r="AA29" s="21">
        <f t="shared" si="3"/>
        <v>0.13706968933669186</v>
      </c>
      <c r="AB29" s="21">
        <f t="shared" si="4"/>
        <v>0.06844181459566075</v>
      </c>
    </row>
    <row r="30" spans="1:28" ht="12.75">
      <c r="A30" s="49" t="s">
        <v>6</v>
      </c>
      <c r="B30" s="8">
        <v>23</v>
      </c>
      <c r="C30" s="54">
        <v>6830</v>
      </c>
      <c r="D30" s="2">
        <v>7030</v>
      </c>
      <c r="E30" s="2">
        <v>8345</v>
      </c>
      <c r="F30" s="21">
        <f t="shared" si="0"/>
        <v>-0.18154583582983821</v>
      </c>
      <c r="G30" s="35"/>
      <c r="H30" s="50" t="s">
        <v>8</v>
      </c>
      <c r="I30" s="8">
        <v>23</v>
      </c>
      <c r="J30" s="54">
        <v>7090</v>
      </c>
      <c r="K30" s="2">
        <v>8375</v>
      </c>
      <c r="L30" s="2">
        <v>8330</v>
      </c>
      <c r="M30" s="21">
        <f t="shared" si="1"/>
        <v>-0.148859543817527</v>
      </c>
      <c r="N30" s="35"/>
      <c r="O30" s="49" t="s">
        <v>5</v>
      </c>
      <c r="P30" s="8">
        <v>23</v>
      </c>
      <c r="Q30" s="54">
        <v>4405</v>
      </c>
      <c r="R30" s="2">
        <v>4735</v>
      </c>
      <c r="S30" s="2">
        <v>4375</v>
      </c>
      <c r="T30" s="21">
        <f t="shared" si="2"/>
        <v>0.006857142857142857</v>
      </c>
      <c r="U30" s="35"/>
      <c r="V30" s="22" t="s">
        <v>25</v>
      </c>
      <c r="W30" s="8">
        <v>23</v>
      </c>
      <c r="X30" s="54">
        <v>8795</v>
      </c>
      <c r="Y30" s="12">
        <v>8580</v>
      </c>
      <c r="Z30" s="2">
        <v>7765</v>
      </c>
      <c r="AA30" s="21">
        <f t="shared" si="3"/>
        <v>0.13264649066323245</v>
      </c>
      <c r="AB30" s="21">
        <f t="shared" si="4"/>
        <v>0.02505827505827506</v>
      </c>
    </row>
    <row r="31" spans="1:28" ht="12.75">
      <c r="A31" s="22" t="s">
        <v>24</v>
      </c>
      <c r="B31" s="8">
        <v>24</v>
      </c>
      <c r="C31" s="54">
        <v>5405</v>
      </c>
      <c r="D31" s="2">
        <v>5765</v>
      </c>
      <c r="E31" s="2">
        <v>6635</v>
      </c>
      <c r="F31" s="21">
        <f t="shared" si="0"/>
        <v>-0.18538055764883196</v>
      </c>
      <c r="G31" s="35"/>
      <c r="H31" s="50" t="s">
        <v>4</v>
      </c>
      <c r="I31" s="8">
        <v>24</v>
      </c>
      <c r="J31" s="54">
        <v>5490</v>
      </c>
      <c r="K31" s="2">
        <v>6270</v>
      </c>
      <c r="L31" s="2">
        <v>6640</v>
      </c>
      <c r="M31" s="21">
        <f t="shared" si="1"/>
        <v>-0.17319277108433734</v>
      </c>
      <c r="N31" s="35"/>
      <c r="O31" s="49" t="s">
        <v>7</v>
      </c>
      <c r="P31" s="8">
        <v>24</v>
      </c>
      <c r="Q31" s="54">
        <v>2715</v>
      </c>
      <c r="R31" s="2">
        <v>2825</v>
      </c>
      <c r="S31" s="2">
        <v>2725</v>
      </c>
      <c r="T31" s="21">
        <f t="shared" si="2"/>
        <v>-0.003669724770642202</v>
      </c>
      <c r="U31" s="35"/>
      <c r="V31" s="22" t="s">
        <v>23</v>
      </c>
      <c r="W31" s="8">
        <v>24</v>
      </c>
      <c r="X31" s="54">
        <v>29185</v>
      </c>
      <c r="Y31" s="12">
        <v>26745</v>
      </c>
      <c r="Z31" s="2">
        <v>25890</v>
      </c>
      <c r="AA31" s="21">
        <f t="shared" si="3"/>
        <v>0.12726921591348012</v>
      </c>
      <c r="AB31" s="21">
        <f t="shared" si="4"/>
        <v>0.09123200598242662</v>
      </c>
    </row>
    <row r="32" spans="1:28" ht="12.75">
      <c r="A32" s="22" t="s">
        <v>36</v>
      </c>
      <c r="B32" s="8">
        <v>25</v>
      </c>
      <c r="C32" s="54">
        <v>4255</v>
      </c>
      <c r="D32" s="2">
        <v>4465</v>
      </c>
      <c r="E32" s="2">
        <v>5285</v>
      </c>
      <c r="F32" s="21">
        <f t="shared" si="0"/>
        <v>-0.19489120151371808</v>
      </c>
      <c r="G32" s="35"/>
      <c r="H32" s="22" t="s">
        <v>30</v>
      </c>
      <c r="I32" s="8">
        <v>25</v>
      </c>
      <c r="J32" s="54">
        <v>6450</v>
      </c>
      <c r="K32" s="2">
        <v>7190</v>
      </c>
      <c r="L32" s="2">
        <v>7810</v>
      </c>
      <c r="M32" s="21">
        <f t="shared" si="1"/>
        <v>-0.17413572343149808</v>
      </c>
      <c r="N32" s="35"/>
      <c r="O32" s="22" t="s">
        <v>28</v>
      </c>
      <c r="P32" s="8">
        <v>25</v>
      </c>
      <c r="Q32" s="54">
        <v>7390</v>
      </c>
      <c r="R32" s="2">
        <v>7285</v>
      </c>
      <c r="S32" s="2">
        <v>7450</v>
      </c>
      <c r="T32" s="21">
        <f t="shared" si="2"/>
        <v>-0.008053691275167786</v>
      </c>
      <c r="U32" s="35"/>
      <c r="V32" s="49" t="s">
        <v>6</v>
      </c>
      <c r="W32" s="8">
        <v>25</v>
      </c>
      <c r="X32" s="54">
        <v>9550</v>
      </c>
      <c r="Y32" s="12">
        <v>9180</v>
      </c>
      <c r="Z32" s="2">
        <v>8610</v>
      </c>
      <c r="AA32" s="21">
        <f t="shared" si="3"/>
        <v>0.1091753774680604</v>
      </c>
      <c r="AB32" s="21">
        <f t="shared" si="4"/>
        <v>0.04030501089324619</v>
      </c>
    </row>
    <row r="33" spans="1:28" ht="12.75">
      <c r="A33" s="22" t="s">
        <v>38</v>
      </c>
      <c r="B33" s="8">
        <v>26</v>
      </c>
      <c r="C33" s="54">
        <v>2325</v>
      </c>
      <c r="D33" s="2">
        <v>2500</v>
      </c>
      <c r="E33" s="2">
        <v>2895</v>
      </c>
      <c r="F33" s="21">
        <f t="shared" si="0"/>
        <v>-0.19689119170984457</v>
      </c>
      <c r="G33" s="35"/>
      <c r="H33" s="22" t="s">
        <v>36</v>
      </c>
      <c r="I33" s="8">
        <v>26</v>
      </c>
      <c r="J33" s="54">
        <v>4995</v>
      </c>
      <c r="K33" s="2">
        <v>5495</v>
      </c>
      <c r="L33" s="2">
        <v>6070</v>
      </c>
      <c r="M33" s="21">
        <f t="shared" si="1"/>
        <v>-0.1771004942339374</v>
      </c>
      <c r="N33" s="35"/>
      <c r="O33" s="48" t="s">
        <v>12</v>
      </c>
      <c r="P33" s="8">
        <v>26</v>
      </c>
      <c r="Q33" s="54">
        <v>4945</v>
      </c>
      <c r="R33" s="2">
        <v>5040</v>
      </c>
      <c r="S33" s="2">
        <v>4990</v>
      </c>
      <c r="T33" s="21">
        <f t="shared" si="2"/>
        <v>-0.009018036072144289</v>
      </c>
      <c r="U33" s="35"/>
      <c r="V33" s="22" t="s">
        <v>36</v>
      </c>
      <c r="W33" s="8">
        <v>26</v>
      </c>
      <c r="X33" s="54">
        <v>6595</v>
      </c>
      <c r="Y33" s="12">
        <v>6510</v>
      </c>
      <c r="Z33" s="2">
        <v>6030</v>
      </c>
      <c r="AA33" s="21">
        <f t="shared" si="3"/>
        <v>0.09369817578772803</v>
      </c>
      <c r="AB33" s="21">
        <f t="shared" si="4"/>
        <v>0.013056835637480798</v>
      </c>
    </row>
    <row r="34" spans="1:28" ht="12.75">
      <c r="A34" s="22" t="s">
        <v>34</v>
      </c>
      <c r="B34" s="8">
        <v>27</v>
      </c>
      <c r="C34" s="54">
        <v>3140</v>
      </c>
      <c r="D34" s="2">
        <v>3475</v>
      </c>
      <c r="E34" s="2">
        <v>3995</v>
      </c>
      <c r="F34" s="21">
        <f t="shared" si="0"/>
        <v>-0.21401752190237797</v>
      </c>
      <c r="G34" s="35"/>
      <c r="H34" s="22" t="s">
        <v>43</v>
      </c>
      <c r="I34" s="8">
        <v>27</v>
      </c>
      <c r="J34" s="54">
        <v>8690</v>
      </c>
      <c r="K34" s="2">
        <v>9910</v>
      </c>
      <c r="L34" s="2">
        <v>10585</v>
      </c>
      <c r="M34" s="21">
        <f t="shared" si="1"/>
        <v>-0.17902692489371752</v>
      </c>
      <c r="N34" s="35"/>
      <c r="O34" s="49" t="s">
        <v>1</v>
      </c>
      <c r="P34" s="8">
        <v>27</v>
      </c>
      <c r="Q34" s="54">
        <v>7860</v>
      </c>
      <c r="R34" s="2">
        <v>8235</v>
      </c>
      <c r="S34" s="2">
        <v>7935</v>
      </c>
      <c r="T34" s="21">
        <f t="shared" si="2"/>
        <v>-0.00945179584120983</v>
      </c>
      <c r="U34" s="35"/>
      <c r="V34" s="22" t="s">
        <v>17</v>
      </c>
      <c r="W34" s="8">
        <v>27</v>
      </c>
      <c r="X34" s="54">
        <v>146205</v>
      </c>
      <c r="Y34" s="12">
        <v>143280</v>
      </c>
      <c r="Z34" s="2">
        <v>133720</v>
      </c>
      <c r="AA34" s="21">
        <f t="shared" si="3"/>
        <v>0.09336673646425367</v>
      </c>
      <c r="AB34" s="21">
        <f t="shared" si="4"/>
        <v>0.02041457286432161</v>
      </c>
    </row>
    <row r="35" spans="1:28" ht="12.75">
      <c r="A35" s="49" t="s">
        <v>11</v>
      </c>
      <c r="B35" s="8">
        <v>28</v>
      </c>
      <c r="C35" s="54">
        <v>5690</v>
      </c>
      <c r="D35" s="2">
        <v>5965</v>
      </c>
      <c r="E35" s="2">
        <v>7295</v>
      </c>
      <c r="F35" s="21">
        <f t="shared" si="0"/>
        <v>-0.22001370801919123</v>
      </c>
      <c r="G35" s="35"/>
      <c r="H35" s="22" t="s">
        <v>24</v>
      </c>
      <c r="I35" s="8">
        <v>28</v>
      </c>
      <c r="J35" s="54">
        <v>6270</v>
      </c>
      <c r="K35" s="2">
        <v>7135</v>
      </c>
      <c r="L35" s="2">
        <v>7750</v>
      </c>
      <c r="M35" s="21">
        <f t="shared" si="1"/>
        <v>-0.19096774193548388</v>
      </c>
      <c r="N35" s="35"/>
      <c r="O35" s="22" t="s">
        <v>49</v>
      </c>
      <c r="P35" s="8">
        <v>28</v>
      </c>
      <c r="Q35" s="54">
        <v>5410</v>
      </c>
      <c r="R35" s="2">
        <v>5355</v>
      </c>
      <c r="S35" s="2">
        <v>5485</v>
      </c>
      <c r="T35" s="21">
        <f t="shared" si="2"/>
        <v>-0.013673655423883319</v>
      </c>
      <c r="U35" s="35"/>
      <c r="V35" s="22" t="s">
        <v>24</v>
      </c>
      <c r="W35" s="8">
        <v>28</v>
      </c>
      <c r="X35" s="54">
        <v>8130</v>
      </c>
      <c r="Y35" s="12">
        <v>8085</v>
      </c>
      <c r="Z35" s="2">
        <v>7475</v>
      </c>
      <c r="AA35" s="21">
        <f t="shared" si="3"/>
        <v>0.08762541806020067</v>
      </c>
      <c r="AB35" s="21">
        <f t="shared" si="4"/>
        <v>0.0055658627087198514</v>
      </c>
    </row>
    <row r="36" spans="1:28" ht="12.75">
      <c r="A36" s="49" t="s">
        <v>5</v>
      </c>
      <c r="B36" s="8">
        <v>29</v>
      </c>
      <c r="C36" s="54">
        <v>3055</v>
      </c>
      <c r="D36" s="2">
        <v>3325</v>
      </c>
      <c r="E36" s="2">
        <v>3925</v>
      </c>
      <c r="F36" s="21">
        <f t="shared" si="0"/>
        <v>-0.22165605095541402</v>
      </c>
      <c r="G36" s="35"/>
      <c r="H36" s="49" t="s">
        <v>14</v>
      </c>
      <c r="I36" s="8">
        <v>29</v>
      </c>
      <c r="J36" s="54">
        <v>5445</v>
      </c>
      <c r="K36" s="2">
        <v>6425</v>
      </c>
      <c r="L36" s="2">
        <v>6750</v>
      </c>
      <c r="M36" s="21">
        <f t="shared" si="1"/>
        <v>-0.19333333333333333</v>
      </c>
      <c r="N36" s="35"/>
      <c r="O36" s="49" t="s">
        <v>11</v>
      </c>
      <c r="P36" s="8">
        <v>29</v>
      </c>
      <c r="Q36" s="54">
        <v>8295</v>
      </c>
      <c r="R36" s="2">
        <v>8835</v>
      </c>
      <c r="S36" s="2">
        <v>8600</v>
      </c>
      <c r="T36" s="21">
        <f t="shared" si="2"/>
        <v>-0.035465116279069765</v>
      </c>
      <c r="U36" s="35"/>
      <c r="V36" s="22" t="s">
        <v>28</v>
      </c>
      <c r="W36" s="8">
        <v>29</v>
      </c>
      <c r="X36" s="54">
        <v>7275</v>
      </c>
      <c r="Y36" s="12">
        <v>7230</v>
      </c>
      <c r="Z36" s="2">
        <v>6695</v>
      </c>
      <c r="AA36" s="21">
        <f t="shared" si="3"/>
        <v>0.08663181478715459</v>
      </c>
      <c r="AB36" s="21">
        <f t="shared" si="4"/>
        <v>0.006224066390041493</v>
      </c>
    </row>
    <row r="37" spans="1:28" ht="12.75">
      <c r="A37" s="49" t="s">
        <v>14</v>
      </c>
      <c r="B37" s="8">
        <v>30</v>
      </c>
      <c r="C37" s="54">
        <v>5010</v>
      </c>
      <c r="D37" s="2">
        <v>5285</v>
      </c>
      <c r="E37" s="2">
        <v>6495</v>
      </c>
      <c r="F37" s="21">
        <f t="shared" si="0"/>
        <v>-0.22863741339491916</v>
      </c>
      <c r="G37" s="35"/>
      <c r="H37" s="22" t="s">
        <v>34</v>
      </c>
      <c r="I37" s="8">
        <v>30</v>
      </c>
      <c r="J37" s="54">
        <v>3620</v>
      </c>
      <c r="K37" s="2">
        <v>4100</v>
      </c>
      <c r="L37" s="2">
        <v>4490</v>
      </c>
      <c r="M37" s="21">
        <f t="shared" si="1"/>
        <v>-0.19376391982182628</v>
      </c>
      <c r="N37" s="35"/>
      <c r="O37" s="49" t="s">
        <v>14</v>
      </c>
      <c r="P37" s="8">
        <v>30</v>
      </c>
      <c r="Q37" s="54">
        <v>6430</v>
      </c>
      <c r="R37" s="2">
        <v>6760</v>
      </c>
      <c r="S37" s="2">
        <v>6770</v>
      </c>
      <c r="T37" s="21">
        <f t="shared" si="2"/>
        <v>-0.050221565731166914</v>
      </c>
      <c r="U37" s="35"/>
      <c r="V37" s="22" t="s">
        <v>49</v>
      </c>
      <c r="W37" s="8">
        <v>30</v>
      </c>
      <c r="X37" s="54">
        <v>5285</v>
      </c>
      <c r="Y37" s="12">
        <v>5005</v>
      </c>
      <c r="Z37" s="2">
        <v>4955</v>
      </c>
      <c r="AA37" s="21">
        <f t="shared" si="3"/>
        <v>0.06659939455095863</v>
      </c>
      <c r="AB37" s="21">
        <f t="shared" si="4"/>
        <v>0.055944055944055944</v>
      </c>
    </row>
    <row r="38" spans="1:28" ht="12.75">
      <c r="A38" s="49" t="s">
        <v>7</v>
      </c>
      <c r="B38" s="8">
        <v>31</v>
      </c>
      <c r="C38" s="54">
        <v>1910</v>
      </c>
      <c r="D38" s="2">
        <v>2040</v>
      </c>
      <c r="E38" s="2">
        <v>2485</v>
      </c>
      <c r="F38" s="21">
        <f t="shared" si="0"/>
        <v>-0.23138832997987926</v>
      </c>
      <c r="G38" s="35"/>
      <c r="H38" s="49" t="s">
        <v>7</v>
      </c>
      <c r="I38" s="8">
        <v>31</v>
      </c>
      <c r="J38" s="54">
        <v>2205</v>
      </c>
      <c r="K38" s="2">
        <v>2570</v>
      </c>
      <c r="L38" s="2">
        <v>2765</v>
      </c>
      <c r="M38" s="21">
        <f t="shared" si="1"/>
        <v>-0.20253164556962025</v>
      </c>
      <c r="N38" s="35"/>
      <c r="O38" s="48" t="s">
        <v>9</v>
      </c>
      <c r="P38" s="8">
        <v>31</v>
      </c>
      <c r="Q38" s="54">
        <v>1595</v>
      </c>
      <c r="R38" s="2">
        <v>1715</v>
      </c>
      <c r="S38" s="2">
        <v>1680</v>
      </c>
      <c r="T38" s="21">
        <f t="shared" si="2"/>
        <v>-0.050595238095238096</v>
      </c>
      <c r="U38" s="35"/>
      <c r="V38" s="49" t="s">
        <v>10</v>
      </c>
      <c r="W38" s="8">
        <v>31</v>
      </c>
      <c r="X38" s="54">
        <v>5650</v>
      </c>
      <c r="Y38" s="12">
        <v>5530</v>
      </c>
      <c r="Z38" s="2">
        <v>5350</v>
      </c>
      <c r="AA38" s="21">
        <f t="shared" si="3"/>
        <v>0.056074766355140186</v>
      </c>
      <c r="AB38" s="21">
        <f t="shared" si="4"/>
        <v>0.0216998191681736</v>
      </c>
    </row>
    <row r="39" spans="1:28" ht="12.75">
      <c r="A39" s="22" t="s">
        <v>32</v>
      </c>
      <c r="B39" s="8">
        <v>32</v>
      </c>
      <c r="C39" s="54">
        <v>6305</v>
      </c>
      <c r="D39" s="2">
        <v>6530</v>
      </c>
      <c r="E39" s="2">
        <v>8260</v>
      </c>
      <c r="F39" s="21">
        <f t="shared" si="0"/>
        <v>-0.23668280871670702</v>
      </c>
      <c r="G39" s="35"/>
      <c r="H39" s="49" t="s">
        <v>2</v>
      </c>
      <c r="I39" s="8">
        <v>32</v>
      </c>
      <c r="J39" s="54">
        <v>4805</v>
      </c>
      <c r="K39" s="2">
        <v>5720</v>
      </c>
      <c r="L39" s="2">
        <v>6115</v>
      </c>
      <c r="M39" s="21">
        <f t="shared" si="1"/>
        <v>-0.214227309893704</v>
      </c>
      <c r="N39" s="35"/>
      <c r="O39" s="22" t="s">
        <v>27</v>
      </c>
      <c r="P39" s="8">
        <v>32</v>
      </c>
      <c r="Q39" s="54">
        <v>5290</v>
      </c>
      <c r="R39" s="2">
        <v>5580</v>
      </c>
      <c r="S39" s="2">
        <v>5575</v>
      </c>
      <c r="T39" s="21">
        <f t="shared" si="2"/>
        <v>-0.051121076233183856</v>
      </c>
      <c r="U39" s="35"/>
      <c r="V39" s="22" t="s">
        <v>27</v>
      </c>
      <c r="W39" s="8">
        <v>32</v>
      </c>
      <c r="X39" s="54">
        <v>5495</v>
      </c>
      <c r="Y39" s="12">
        <v>5660</v>
      </c>
      <c r="Z39" s="2">
        <v>5205</v>
      </c>
      <c r="AA39" s="21">
        <f t="shared" si="3"/>
        <v>0.05571565802113353</v>
      </c>
      <c r="AB39" s="21">
        <f t="shared" si="4"/>
        <v>-0.029151943462897525</v>
      </c>
    </row>
    <row r="40" spans="1:28" ht="12.75">
      <c r="A40" s="49" t="s">
        <v>2</v>
      </c>
      <c r="B40" s="8">
        <v>33</v>
      </c>
      <c r="C40" s="54">
        <v>4045</v>
      </c>
      <c r="D40" s="2">
        <v>4265</v>
      </c>
      <c r="E40" s="2">
        <v>5385</v>
      </c>
      <c r="F40" s="21">
        <f aca="true" t="shared" si="5" ref="F40:F56">+(C40-E40)/E40</f>
        <v>-0.2488393686165274</v>
      </c>
      <c r="G40" s="35"/>
      <c r="H40" s="48" t="s">
        <v>12</v>
      </c>
      <c r="I40" s="8">
        <v>33</v>
      </c>
      <c r="J40" s="54">
        <v>3850</v>
      </c>
      <c r="K40" s="2">
        <v>4460</v>
      </c>
      <c r="L40" s="2">
        <v>4910</v>
      </c>
      <c r="M40" s="21">
        <f aca="true" t="shared" si="6" ref="M40:M56">+(J40-L40)/L40</f>
        <v>-0.2158859470468432</v>
      </c>
      <c r="N40" s="35"/>
      <c r="O40" s="22" t="s">
        <v>24</v>
      </c>
      <c r="P40" s="8">
        <v>33</v>
      </c>
      <c r="Q40" s="54">
        <v>7700</v>
      </c>
      <c r="R40" s="2">
        <v>8070</v>
      </c>
      <c r="S40" s="2">
        <v>8250</v>
      </c>
      <c r="T40" s="21">
        <f aca="true" t="shared" si="7" ref="T40:T56">+(Q40-S40)/S40</f>
        <v>-0.06666666666666667</v>
      </c>
      <c r="U40" s="35"/>
      <c r="V40" s="49" t="s">
        <v>1</v>
      </c>
      <c r="W40" s="8">
        <v>33</v>
      </c>
      <c r="X40" s="54">
        <v>7995</v>
      </c>
      <c r="Y40" s="12">
        <v>7645</v>
      </c>
      <c r="Z40" s="2">
        <v>7600</v>
      </c>
      <c r="AA40" s="21">
        <f aca="true" t="shared" si="8" ref="AA40:AA56">+(X40-Z40)/Z40</f>
        <v>0.05197368421052632</v>
      </c>
      <c r="AB40" s="21">
        <f t="shared" si="4"/>
        <v>0.04578155657292348</v>
      </c>
    </row>
    <row r="41" spans="1:28" ht="12.75">
      <c r="A41" s="50" t="s">
        <v>4</v>
      </c>
      <c r="B41" s="8">
        <v>34</v>
      </c>
      <c r="C41" s="54">
        <v>4555</v>
      </c>
      <c r="D41" s="2">
        <v>5070</v>
      </c>
      <c r="E41" s="2">
        <v>6085</v>
      </c>
      <c r="F41" s="21">
        <f t="shared" si="5"/>
        <v>-0.2514379622021364</v>
      </c>
      <c r="G41" s="35"/>
      <c r="H41" s="49" t="s">
        <v>11</v>
      </c>
      <c r="I41" s="8">
        <v>34</v>
      </c>
      <c r="J41" s="54">
        <v>6570</v>
      </c>
      <c r="K41" s="2">
        <v>7665</v>
      </c>
      <c r="L41" s="2">
        <v>8475</v>
      </c>
      <c r="M41" s="21">
        <f t="shared" si="6"/>
        <v>-0.2247787610619469</v>
      </c>
      <c r="N41" s="35"/>
      <c r="O41" s="22" t="s">
        <v>36</v>
      </c>
      <c r="P41" s="8">
        <v>34</v>
      </c>
      <c r="Q41" s="54">
        <v>5960</v>
      </c>
      <c r="R41" s="2">
        <v>6355</v>
      </c>
      <c r="S41" s="2">
        <v>6500</v>
      </c>
      <c r="T41" s="21">
        <f t="shared" si="7"/>
        <v>-0.08307692307692308</v>
      </c>
      <c r="U41" s="35"/>
      <c r="V41" s="48" t="s">
        <v>9</v>
      </c>
      <c r="W41" s="8">
        <v>34</v>
      </c>
      <c r="X41" s="54">
        <v>1655</v>
      </c>
      <c r="Y41" s="12">
        <v>1650</v>
      </c>
      <c r="Z41" s="2">
        <v>1610</v>
      </c>
      <c r="AA41" s="21">
        <f t="shared" si="8"/>
        <v>0.027950310559006212</v>
      </c>
      <c r="AB41" s="21">
        <f t="shared" si="4"/>
        <v>0.0030303030303030303</v>
      </c>
    </row>
    <row r="42" spans="1:28" ht="12.75">
      <c r="A42" s="22" t="s">
        <v>43</v>
      </c>
      <c r="B42" s="8">
        <v>35</v>
      </c>
      <c r="C42" s="54">
        <v>7640</v>
      </c>
      <c r="D42" s="2">
        <v>8130</v>
      </c>
      <c r="E42" s="2">
        <v>10285</v>
      </c>
      <c r="F42" s="21">
        <f t="shared" si="5"/>
        <v>-0.25717063684978125</v>
      </c>
      <c r="G42" s="35"/>
      <c r="H42" s="49" t="s">
        <v>5</v>
      </c>
      <c r="I42" s="8">
        <v>35</v>
      </c>
      <c r="J42" s="54">
        <v>3500</v>
      </c>
      <c r="K42" s="2">
        <v>4245</v>
      </c>
      <c r="L42" s="2">
        <v>4535</v>
      </c>
      <c r="M42" s="21">
        <f t="shared" si="6"/>
        <v>-0.22822491730981256</v>
      </c>
      <c r="N42" s="35"/>
      <c r="O42" s="22" t="s">
        <v>43</v>
      </c>
      <c r="P42" s="8">
        <v>35</v>
      </c>
      <c r="Q42" s="54">
        <v>10250</v>
      </c>
      <c r="R42" s="2">
        <v>10340</v>
      </c>
      <c r="S42" s="2">
        <v>11200</v>
      </c>
      <c r="T42" s="21">
        <f t="shared" si="7"/>
        <v>-0.08482142857142858</v>
      </c>
      <c r="U42" s="35"/>
      <c r="V42" s="49" t="s">
        <v>14</v>
      </c>
      <c r="W42" s="8">
        <v>35</v>
      </c>
      <c r="X42" s="54">
        <v>6545</v>
      </c>
      <c r="Y42" s="12">
        <v>6480</v>
      </c>
      <c r="Z42" s="2">
        <v>6370</v>
      </c>
      <c r="AA42" s="21">
        <f t="shared" si="8"/>
        <v>0.027472527472527472</v>
      </c>
      <c r="AB42" s="21">
        <f t="shared" si="4"/>
        <v>0.010030864197530864</v>
      </c>
    </row>
    <row r="43" spans="1:28" ht="12.75">
      <c r="A43" s="22" t="s">
        <v>48</v>
      </c>
      <c r="B43" s="8">
        <v>36</v>
      </c>
      <c r="C43" s="54">
        <v>1220</v>
      </c>
      <c r="D43" s="2">
        <v>1330</v>
      </c>
      <c r="E43" s="2">
        <v>1645</v>
      </c>
      <c r="F43" s="21">
        <f t="shared" si="5"/>
        <v>-0.25835866261398177</v>
      </c>
      <c r="G43" s="35"/>
      <c r="H43" s="22" t="s">
        <v>48</v>
      </c>
      <c r="I43" s="8">
        <v>36</v>
      </c>
      <c r="J43" s="54">
        <v>1400</v>
      </c>
      <c r="K43" s="2">
        <v>1630</v>
      </c>
      <c r="L43" s="2">
        <v>1820</v>
      </c>
      <c r="M43" s="21">
        <f t="shared" si="6"/>
        <v>-0.23076923076923078</v>
      </c>
      <c r="N43" s="35"/>
      <c r="O43" s="22" t="s">
        <v>48</v>
      </c>
      <c r="P43" s="8">
        <v>36</v>
      </c>
      <c r="Q43" s="54">
        <v>1625</v>
      </c>
      <c r="R43" s="2">
        <v>1735</v>
      </c>
      <c r="S43" s="2">
        <v>1785</v>
      </c>
      <c r="T43" s="21">
        <f t="shared" si="7"/>
        <v>-0.0896358543417367</v>
      </c>
      <c r="U43" s="35"/>
      <c r="V43" s="49" t="s">
        <v>7</v>
      </c>
      <c r="W43" s="8">
        <v>36</v>
      </c>
      <c r="X43" s="54">
        <v>2680</v>
      </c>
      <c r="Y43" s="12">
        <v>2625</v>
      </c>
      <c r="Z43" s="2">
        <v>2640</v>
      </c>
      <c r="AA43" s="21">
        <f t="shared" si="8"/>
        <v>0.015151515151515152</v>
      </c>
      <c r="AB43" s="21">
        <f t="shared" si="4"/>
        <v>0.02095238095238095</v>
      </c>
    </row>
    <row r="44" spans="1:28" ht="12.75">
      <c r="A44" s="48" t="s">
        <v>12</v>
      </c>
      <c r="B44" s="8">
        <v>37</v>
      </c>
      <c r="C44" s="54">
        <v>3085</v>
      </c>
      <c r="D44" s="2">
        <v>3350</v>
      </c>
      <c r="E44" s="2">
        <v>4195</v>
      </c>
      <c r="F44" s="21">
        <f t="shared" si="5"/>
        <v>-0.26460071513706795</v>
      </c>
      <c r="G44" s="35"/>
      <c r="H44" s="22" t="s">
        <v>39</v>
      </c>
      <c r="I44" s="8">
        <v>37</v>
      </c>
      <c r="J44" s="54">
        <v>4545</v>
      </c>
      <c r="K44" s="2">
        <v>5215</v>
      </c>
      <c r="L44" s="2">
        <v>5970</v>
      </c>
      <c r="M44" s="21">
        <f t="shared" si="6"/>
        <v>-0.23869346733668342</v>
      </c>
      <c r="N44" s="35"/>
      <c r="O44" s="22" t="s">
        <v>34</v>
      </c>
      <c r="P44" s="8">
        <v>37</v>
      </c>
      <c r="Q44" s="54">
        <v>4255</v>
      </c>
      <c r="R44" s="2">
        <v>4515</v>
      </c>
      <c r="S44" s="2">
        <v>4805</v>
      </c>
      <c r="T44" s="21">
        <f t="shared" si="7"/>
        <v>-0.11446409989594172</v>
      </c>
      <c r="U44" s="35"/>
      <c r="V44" s="22" t="s">
        <v>39</v>
      </c>
      <c r="W44" s="8">
        <v>37</v>
      </c>
      <c r="X44" s="54">
        <v>6010</v>
      </c>
      <c r="Y44" s="12">
        <v>6045</v>
      </c>
      <c r="Z44" s="2">
        <v>5995</v>
      </c>
      <c r="AA44" s="21">
        <f t="shared" si="8"/>
        <v>0.0025020850708924102</v>
      </c>
      <c r="AB44" s="21">
        <f t="shared" si="4"/>
        <v>-0.005789909015715467</v>
      </c>
    </row>
    <row r="45" spans="1:28" ht="12.75">
      <c r="A45" s="22" t="s">
        <v>39</v>
      </c>
      <c r="B45" s="8">
        <v>38</v>
      </c>
      <c r="C45" s="54">
        <v>3825</v>
      </c>
      <c r="D45" s="2">
        <v>4245</v>
      </c>
      <c r="E45" s="2">
        <v>5210</v>
      </c>
      <c r="F45" s="21">
        <f t="shared" si="5"/>
        <v>-0.2658349328214971</v>
      </c>
      <c r="G45" s="35"/>
      <c r="H45" s="49" t="s">
        <v>1</v>
      </c>
      <c r="I45" s="8">
        <v>38</v>
      </c>
      <c r="J45" s="54">
        <v>6095</v>
      </c>
      <c r="K45" s="2">
        <v>7585</v>
      </c>
      <c r="L45" s="2">
        <v>8015</v>
      </c>
      <c r="M45" s="21">
        <f t="shared" si="6"/>
        <v>-0.2395508421709295</v>
      </c>
      <c r="N45" s="35"/>
      <c r="O45" s="22" t="s">
        <v>47</v>
      </c>
      <c r="P45" s="8">
        <v>38</v>
      </c>
      <c r="Q45" s="54">
        <v>9940</v>
      </c>
      <c r="R45" s="2">
        <v>10345</v>
      </c>
      <c r="S45" s="2">
        <v>11225</v>
      </c>
      <c r="T45" s="21">
        <f t="shared" si="7"/>
        <v>-0.11447661469933185</v>
      </c>
      <c r="U45" s="35"/>
      <c r="V45" s="22" t="s">
        <v>32</v>
      </c>
      <c r="W45" s="8">
        <v>38</v>
      </c>
      <c r="X45" s="54">
        <v>9340</v>
      </c>
      <c r="Y45" s="12">
        <v>9615</v>
      </c>
      <c r="Z45" s="2">
        <v>9360</v>
      </c>
      <c r="AA45" s="21">
        <f t="shared" si="8"/>
        <v>-0.002136752136752137</v>
      </c>
      <c r="AB45" s="21">
        <f t="shared" si="4"/>
        <v>-0.02860114404576183</v>
      </c>
    </row>
    <row r="46" spans="1:28" ht="12.75">
      <c r="A46" s="49" t="s">
        <v>1</v>
      </c>
      <c r="B46" s="8">
        <v>39</v>
      </c>
      <c r="C46" s="54">
        <v>5335</v>
      </c>
      <c r="D46" s="2">
        <v>5575</v>
      </c>
      <c r="E46" s="2">
        <v>7320</v>
      </c>
      <c r="F46" s="21">
        <f t="shared" si="5"/>
        <v>-0.27117486338797814</v>
      </c>
      <c r="G46" s="35"/>
      <c r="H46" s="22" t="s">
        <v>40</v>
      </c>
      <c r="I46" s="8">
        <v>39</v>
      </c>
      <c r="J46" s="54">
        <v>1860</v>
      </c>
      <c r="K46" s="2">
        <v>2260</v>
      </c>
      <c r="L46" s="2">
        <v>2460</v>
      </c>
      <c r="M46" s="21">
        <f t="shared" si="6"/>
        <v>-0.24390243902439024</v>
      </c>
      <c r="N46" s="35"/>
      <c r="O46" s="49" t="s">
        <v>10</v>
      </c>
      <c r="P46" s="8">
        <v>39</v>
      </c>
      <c r="Q46" s="54">
        <v>5315</v>
      </c>
      <c r="R46" s="2">
        <v>5725</v>
      </c>
      <c r="S46" s="2">
        <v>6005</v>
      </c>
      <c r="T46" s="21">
        <f t="shared" si="7"/>
        <v>-0.11490424646128226</v>
      </c>
      <c r="U46" s="35"/>
      <c r="V46" s="22" t="s">
        <v>40</v>
      </c>
      <c r="W46" s="8">
        <v>39</v>
      </c>
      <c r="X46" s="54">
        <v>2510</v>
      </c>
      <c r="Y46" s="12">
        <v>2520</v>
      </c>
      <c r="Z46" s="2">
        <v>2530</v>
      </c>
      <c r="AA46" s="21">
        <f t="shared" si="8"/>
        <v>-0.007905138339920948</v>
      </c>
      <c r="AB46" s="21">
        <f t="shared" si="4"/>
        <v>-0.003968253968253968</v>
      </c>
    </row>
    <row r="47" spans="1:28" ht="12.75">
      <c r="A47" s="22" t="s">
        <v>40</v>
      </c>
      <c r="B47" s="8">
        <v>40</v>
      </c>
      <c r="C47" s="54">
        <v>1575</v>
      </c>
      <c r="D47" s="2">
        <v>1760</v>
      </c>
      <c r="E47" s="2">
        <v>2170</v>
      </c>
      <c r="F47" s="21">
        <f t="shared" si="5"/>
        <v>-0.27419354838709675</v>
      </c>
      <c r="G47" s="35"/>
      <c r="H47" s="22" t="s">
        <v>47</v>
      </c>
      <c r="I47" s="8">
        <v>40</v>
      </c>
      <c r="J47" s="54">
        <v>8175</v>
      </c>
      <c r="K47" s="2">
        <v>9880</v>
      </c>
      <c r="L47" s="2">
        <v>10820</v>
      </c>
      <c r="M47" s="21">
        <f t="shared" si="6"/>
        <v>-0.2444547134935305</v>
      </c>
      <c r="N47" s="35"/>
      <c r="O47" s="22" t="s">
        <v>30</v>
      </c>
      <c r="P47" s="8">
        <v>40</v>
      </c>
      <c r="Q47" s="54">
        <v>7455</v>
      </c>
      <c r="R47" s="2">
        <v>7865</v>
      </c>
      <c r="S47" s="2">
        <v>8435</v>
      </c>
      <c r="T47" s="21">
        <f t="shared" si="7"/>
        <v>-0.11618257261410789</v>
      </c>
      <c r="U47" s="35"/>
      <c r="V47" s="22" t="s">
        <v>35</v>
      </c>
      <c r="W47" s="8">
        <v>40</v>
      </c>
      <c r="X47" s="54">
        <v>4785</v>
      </c>
      <c r="Y47" s="12">
        <v>5095</v>
      </c>
      <c r="Z47" s="2">
        <v>4875</v>
      </c>
      <c r="AA47" s="21">
        <f t="shared" si="8"/>
        <v>-0.018461538461538463</v>
      </c>
      <c r="AB47" s="21">
        <f t="shared" si="4"/>
        <v>-0.06084396467124632</v>
      </c>
    </row>
    <row r="48" spans="1:28" ht="12.75">
      <c r="A48" s="22" t="s">
        <v>35</v>
      </c>
      <c r="B48" s="8">
        <v>41</v>
      </c>
      <c r="C48" s="54">
        <v>2875</v>
      </c>
      <c r="D48" s="2">
        <v>2885</v>
      </c>
      <c r="E48" s="2">
        <v>3985</v>
      </c>
      <c r="F48" s="21">
        <f t="shared" si="5"/>
        <v>-0.27854454203262236</v>
      </c>
      <c r="G48" s="35"/>
      <c r="H48" s="22" t="s">
        <v>32</v>
      </c>
      <c r="I48" s="8">
        <v>41</v>
      </c>
      <c r="J48" s="54">
        <v>6855</v>
      </c>
      <c r="K48" s="2">
        <v>8270</v>
      </c>
      <c r="L48" s="2">
        <v>9380</v>
      </c>
      <c r="M48" s="21">
        <f t="shared" si="6"/>
        <v>-0.26918976545842216</v>
      </c>
      <c r="N48" s="35"/>
      <c r="O48" s="22" t="s">
        <v>39</v>
      </c>
      <c r="P48" s="8">
        <v>41</v>
      </c>
      <c r="Q48" s="54">
        <v>5475</v>
      </c>
      <c r="R48" s="2">
        <v>5965</v>
      </c>
      <c r="S48" s="2">
        <v>6230</v>
      </c>
      <c r="T48" s="21">
        <f t="shared" si="7"/>
        <v>-0.12118780096308186</v>
      </c>
      <c r="U48" s="35"/>
      <c r="V48" s="22" t="s">
        <v>30</v>
      </c>
      <c r="W48" s="8">
        <v>41</v>
      </c>
      <c r="X48" s="54">
        <v>7770</v>
      </c>
      <c r="Y48" s="12">
        <v>8270</v>
      </c>
      <c r="Z48" s="2">
        <v>8055</v>
      </c>
      <c r="AA48" s="21">
        <f t="shared" si="8"/>
        <v>-0.035381750465549346</v>
      </c>
      <c r="AB48" s="21">
        <f t="shared" si="4"/>
        <v>-0.060459492140266025</v>
      </c>
    </row>
    <row r="49" spans="1:28" ht="12.75">
      <c r="A49" s="49" t="s">
        <v>10</v>
      </c>
      <c r="B49" s="8">
        <v>42</v>
      </c>
      <c r="C49" s="54">
        <v>3555</v>
      </c>
      <c r="D49" s="2">
        <v>3755</v>
      </c>
      <c r="E49" s="2">
        <v>5050</v>
      </c>
      <c r="F49" s="21">
        <f t="shared" si="5"/>
        <v>-0.296039603960396</v>
      </c>
      <c r="G49" s="35"/>
      <c r="H49" s="48" t="s">
        <v>9</v>
      </c>
      <c r="I49" s="8">
        <v>42</v>
      </c>
      <c r="J49" s="54">
        <v>1145</v>
      </c>
      <c r="K49" s="2">
        <v>1430</v>
      </c>
      <c r="L49" s="2">
        <v>1600</v>
      </c>
      <c r="M49" s="21">
        <f t="shared" si="6"/>
        <v>-0.284375</v>
      </c>
      <c r="N49" s="35"/>
      <c r="O49" s="22" t="s">
        <v>40</v>
      </c>
      <c r="P49" s="8">
        <v>42</v>
      </c>
      <c r="Q49" s="54">
        <v>2420</v>
      </c>
      <c r="R49" s="2">
        <v>2560</v>
      </c>
      <c r="S49" s="2">
        <v>2760</v>
      </c>
      <c r="T49" s="21">
        <f t="shared" si="7"/>
        <v>-0.12318840579710146</v>
      </c>
      <c r="U49" s="35"/>
      <c r="V49" s="22" t="s">
        <v>34</v>
      </c>
      <c r="W49" s="8">
        <v>42</v>
      </c>
      <c r="X49" s="54">
        <v>4305</v>
      </c>
      <c r="Y49" s="12">
        <v>4640</v>
      </c>
      <c r="Z49" s="2">
        <v>4535</v>
      </c>
      <c r="AA49" s="21">
        <f t="shared" si="8"/>
        <v>-0.050716648291069456</v>
      </c>
      <c r="AB49" s="21">
        <f t="shared" si="4"/>
        <v>-0.07219827586206896</v>
      </c>
    </row>
    <row r="50" spans="1:28" ht="12.75">
      <c r="A50" s="48" t="s">
        <v>9</v>
      </c>
      <c r="B50" s="8">
        <v>43</v>
      </c>
      <c r="C50" s="54">
        <v>935</v>
      </c>
      <c r="D50" s="2">
        <v>1025</v>
      </c>
      <c r="E50" s="2">
        <v>1340</v>
      </c>
      <c r="F50" s="21">
        <f t="shared" si="5"/>
        <v>-0.30223880597014924</v>
      </c>
      <c r="G50" s="35"/>
      <c r="H50" s="22" t="s">
        <v>45</v>
      </c>
      <c r="I50" s="8">
        <v>43</v>
      </c>
      <c r="J50" s="54">
        <v>4920</v>
      </c>
      <c r="K50" s="2">
        <v>5875</v>
      </c>
      <c r="L50" s="2">
        <v>7040</v>
      </c>
      <c r="M50" s="21">
        <f t="shared" si="6"/>
        <v>-0.30113636363636365</v>
      </c>
      <c r="N50" s="35"/>
      <c r="O50" s="22" t="s">
        <v>32</v>
      </c>
      <c r="P50" s="8">
        <v>43</v>
      </c>
      <c r="Q50" s="54">
        <v>8535</v>
      </c>
      <c r="R50" s="2">
        <v>9380</v>
      </c>
      <c r="S50" s="2">
        <v>9835</v>
      </c>
      <c r="T50" s="21">
        <f t="shared" si="7"/>
        <v>-0.13218098627351296</v>
      </c>
      <c r="U50" s="35"/>
      <c r="V50" s="22" t="s">
        <v>47</v>
      </c>
      <c r="W50" s="8">
        <v>43</v>
      </c>
      <c r="X50" s="54">
        <v>10270</v>
      </c>
      <c r="Y50" s="12">
        <v>10780</v>
      </c>
      <c r="Z50" s="2">
        <v>10885</v>
      </c>
      <c r="AA50" s="21">
        <f t="shared" si="8"/>
        <v>-0.056499770326136886</v>
      </c>
      <c r="AB50" s="21">
        <f t="shared" si="4"/>
        <v>-0.04730983302411874</v>
      </c>
    </row>
    <row r="51" spans="1:28" ht="12.75">
      <c r="A51" s="49" t="s">
        <v>13</v>
      </c>
      <c r="B51" s="8">
        <v>44</v>
      </c>
      <c r="C51" s="54">
        <v>520</v>
      </c>
      <c r="D51" s="2">
        <v>575</v>
      </c>
      <c r="E51" s="2">
        <v>750</v>
      </c>
      <c r="F51" s="21">
        <f t="shared" si="5"/>
        <v>-0.30666666666666664</v>
      </c>
      <c r="G51" s="35"/>
      <c r="H51" s="22" t="s">
        <v>44</v>
      </c>
      <c r="I51" s="8">
        <v>44</v>
      </c>
      <c r="J51" s="54">
        <v>1855</v>
      </c>
      <c r="K51" s="2">
        <v>2100</v>
      </c>
      <c r="L51" s="2">
        <v>2660</v>
      </c>
      <c r="M51" s="21">
        <f t="shared" si="6"/>
        <v>-0.3026315789473684</v>
      </c>
      <c r="N51" s="35"/>
      <c r="O51" s="49" t="s">
        <v>13</v>
      </c>
      <c r="P51" s="8">
        <v>44</v>
      </c>
      <c r="Q51" s="54">
        <v>860</v>
      </c>
      <c r="R51" s="2">
        <v>990</v>
      </c>
      <c r="S51" s="2">
        <v>995</v>
      </c>
      <c r="T51" s="21">
        <f t="shared" si="7"/>
        <v>-0.135678391959799</v>
      </c>
      <c r="U51" s="35"/>
      <c r="V51" s="22" t="s">
        <v>48</v>
      </c>
      <c r="W51" s="8">
        <v>44</v>
      </c>
      <c r="X51" s="54">
        <v>1615</v>
      </c>
      <c r="Y51" s="12">
        <v>1620</v>
      </c>
      <c r="Z51" s="2">
        <v>1730</v>
      </c>
      <c r="AA51" s="21">
        <f t="shared" si="8"/>
        <v>-0.06647398843930635</v>
      </c>
      <c r="AB51" s="21">
        <f t="shared" si="4"/>
        <v>-0.0030864197530864196</v>
      </c>
    </row>
    <row r="52" spans="1:28" ht="12.75">
      <c r="A52" s="22" t="s">
        <v>45</v>
      </c>
      <c r="B52" s="8">
        <v>45</v>
      </c>
      <c r="C52" s="54">
        <v>4315</v>
      </c>
      <c r="D52" s="2">
        <v>4925</v>
      </c>
      <c r="E52" s="2">
        <v>6280</v>
      </c>
      <c r="F52" s="21">
        <f t="shared" si="5"/>
        <v>-0.31289808917197454</v>
      </c>
      <c r="G52" s="35"/>
      <c r="H52" s="50" t="s">
        <v>13</v>
      </c>
      <c r="I52" s="8">
        <v>45</v>
      </c>
      <c r="J52" s="54">
        <v>650</v>
      </c>
      <c r="K52" s="2">
        <v>740</v>
      </c>
      <c r="L52" s="2">
        <v>940</v>
      </c>
      <c r="M52" s="21">
        <f t="shared" si="6"/>
        <v>-0.30851063829787234</v>
      </c>
      <c r="N52" s="35"/>
      <c r="O52" s="22" t="s">
        <v>46</v>
      </c>
      <c r="P52" s="8">
        <v>45</v>
      </c>
      <c r="Q52" s="54">
        <v>7270</v>
      </c>
      <c r="R52" s="2">
        <v>8305</v>
      </c>
      <c r="S52" s="2">
        <v>9075</v>
      </c>
      <c r="T52" s="21">
        <f t="shared" si="7"/>
        <v>-0.19889807162534434</v>
      </c>
      <c r="U52" s="35"/>
      <c r="V52" s="22" t="s">
        <v>46</v>
      </c>
      <c r="W52" s="8">
        <v>45</v>
      </c>
      <c r="X52" s="54">
        <v>8035</v>
      </c>
      <c r="Y52" s="12">
        <v>8505</v>
      </c>
      <c r="Z52" s="2">
        <v>9005</v>
      </c>
      <c r="AA52" s="21">
        <f t="shared" si="8"/>
        <v>-0.10771793448084398</v>
      </c>
      <c r="AB52" s="21">
        <f t="shared" si="4"/>
        <v>-0.05526161081716637</v>
      </c>
    </row>
    <row r="53" spans="1:28" ht="12.75">
      <c r="A53" s="22" t="s">
        <v>47</v>
      </c>
      <c r="B53" s="8">
        <v>46</v>
      </c>
      <c r="C53" s="54">
        <v>6940</v>
      </c>
      <c r="D53" s="2">
        <v>8085</v>
      </c>
      <c r="E53" s="2">
        <v>10185</v>
      </c>
      <c r="F53" s="21">
        <f t="shared" si="5"/>
        <v>-0.31860579283259693</v>
      </c>
      <c r="G53" s="35"/>
      <c r="H53" s="49" t="s">
        <v>10</v>
      </c>
      <c r="I53" s="8">
        <v>46</v>
      </c>
      <c r="J53" s="54">
        <v>4100</v>
      </c>
      <c r="K53" s="2">
        <v>5055</v>
      </c>
      <c r="L53" s="2">
        <v>5945</v>
      </c>
      <c r="M53" s="21">
        <f t="shared" si="6"/>
        <v>-0.3103448275862069</v>
      </c>
      <c r="N53" s="35"/>
      <c r="O53" s="22" t="s">
        <v>35</v>
      </c>
      <c r="P53" s="8">
        <v>46</v>
      </c>
      <c r="Q53" s="54">
        <v>4305</v>
      </c>
      <c r="R53" s="2">
        <v>4825</v>
      </c>
      <c r="S53" s="2">
        <v>5385</v>
      </c>
      <c r="T53" s="21">
        <f t="shared" si="7"/>
        <v>-0.20055710306406685</v>
      </c>
      <c r="U53" s="35"/>
      <c r="V53" s="22" t="s">
        <v>43</v>
      </c>
      <c r="W53" s="8">
        <v>46</v>
      </c>
      <c r="X53" s="54">
        <v>10620</v>
      </c>
      <c r="Y53" s="12">
        <v>10865</v>
      </c>
      <c r="Z53" s="2">
        <v>12235</v>
      </c>
      <c r="AA53" s="21">
        <f t="shared" si="8"/>
        <v>-0.1319983653453208</v>
      </c>
      <c r="AB53" s="21">
        <f t="shared" si="4"/>
        <v>-0.022549470777726646</v>
      </c>
    </row>
    <row r="54" spans="1:28" ht="12.75">
      <c r="A54" s="22" t="s">
        <v>46</v>
      </c>
      <c r="B54" s="8">
        <v>47</v>
      </c>
      <c r="C54" s="54">
        <v>4880</v>
      </c>
      <c r="D54" s="2">
        <v>5520</v>
      </c>
      <c r="E54" s="2">
        <v>7385</v>
      </c>
      <c r="F54" s="21">
        <f t="shared" si="5"/>
        <v>-0.3392010832769127</v>
      </c>
      <c r="G54" s="35"/>
      <c r="H54" s="22" t="s">
        <v>35</v>
      </c>
      <c r="I54" s="8">
        <v>47</v>
      </c>
      <c r="J54" s="54">
        <v>3280</v>
      </c>
      <c r="K54" s="2">
        <v>3975</v>
      </c>
      <c r="L54" s="2">
        <v>4795</v>
      </c>
      <c r="M54" s="21">
        <f t="shared" si="6"/>
        <v>-0.3159541188738269</v>
      </c>
      <c r="N54" s="35"/>
      <c r="O54" s="22" t="s">
        <v>45</v>
      </c>
      <c r="P54" s="8">
        <v>47</v>
      </c>
      <c r="Q54" s="54">
        <v>5760</v>
      </c>
      <c r="R54" s="2">
        <v>6570</v>
      </c>
      <c r="S54" s="2">
        <v>7375</v>
      </c>
      <c r="T54" s="21">
        <f t="shared" si="7"/>
        <v>-0.21898305084745762</v>
      </c>
      <c r="U54" s="35"/>
      <c r="V54" s="22" t="s">
        <v>45</v>
      </c>
      <c r="W54" s="8">
        <v>47</v>
      </c>
      <c r="X54" s="54">
        <v>6085</v>
      </c>
      <c r="Y54" s="12">
        <v>6535</v>
      </c>
      <c r="Z54" s="2">
        <v>7245</v>
      </c>
      <c r="AA54" s="21">
        <f t="shared" si="8"/>
        <v>-0.1601104209799862</v>
      </c>
      <c r="AB54" s="21">
        <f t="shared" si="4"/>
        <v>-0.06885998469778118</v>
      </c>
    </row>
    <row r="55" spans="1:28" ht="12.75">
      <c r="A55" s="22" t="s">
        <v>44</v>
      </c>
      <c r="B55" s="8">
        <v>48</v>
      </c>
      <c r="C55" s="54">
        <v>1365</v>
      </c>
      <c r="D55" s="2">
        <v>1825</v>
      </c>
      <c r="E55" s="2">
        <v>2240</v>
      </c>
      <c r="F55" s="21">
        <f t="shared" si="5"/>
        <v>-0.390625</v>
      </c>
      <c r="G55" s="35"/>
      <c r="H55" s="22" t="s">
        <v>42</v>
      </c>
      <c r="I55" s="8">
        <v>48</v>
      </c>
      <c r="J55" s="54">
        <v>1140</v>
      </c>
      <c r="K55" s="2">
        <v>1535</v>
      </c>
      <c r="L55" s="2">
        <v>1690</v>
      </c>
      <c r="M55" s="21">
        <f t="shared" si="6"/>
        <v>-0.3254437869822485</v>
      </c>
      <c r="N55" s="35"/>
      <c r="O55" s="22" t="s">
        <v>42</v>
      </c>
      <c r="P55" s="8">
        <v>48</v>
      </c>
      <c r="Q55" s="54">
        <v>1465</v>
      </c>
      <c r="R55" s="2">
        <v>1560</v>
      </c>
      <c r="S55" s="2">
        <v>1920</v>
      </c>
      <c r="T55" s="21">
        <f t="shared" si="7"/>
        <v>-0.23697916666666666</v>
      </c>
      <c r="U55" s="35"/>
      <c r="V55" s="22" t="s">
        <v>44</v>
      </c>
      <c r="W55" s="8">
        <v>48</v>
      </c>
      <c r="X55" s="54">
        <v>2325</v>
      </c>
      <c r="Y55" s="12">
        <v>2560</v>
      </c>
      <c r="Z55" s="2">
        <v>2925</v>
      </c>
      <c r="AA55" s="21">
        <f t="shared" si="8"/>
        <v>-0.20512820512820512</v>
      </c>
      <c r="AB55" s="21">
        <f t="shared" si="4"/>
        <v>-0.091796875</v>
      </c>
    </row>
    <row r="56" spans="1:28" ht="13.5" thickBot="1">
      <c r="A56" s="28" t="s">
        <v>42</v>
      </c>
      <c r="B56" s="8">
        <v>49</v>
      </c>
      <c r="C56" s="54">
        <v>875</v>
      </c>
      <c r="D56" s="29">
        <v>1125</v>
      </c>
      <c r="E56" s="29">
        <v>1645</v>
      </c>
      <c r="F56" s="30">
        <f t="shared" si="5"/>
        <v>-0.46808510638297873</v>
      </c>
      <c r="G56" s="35"/>
      <c r="H56" s="28" t="s">
        <v>46</v>
      </c>
      <c r="I56" s="8">
        <v>49</v>
      </c>
      <c r="J56" s="54">
        <v>5675</v>
      </c>
      <c r="K56" s="29">
        <v>7200</v>
      </c>
      <c r="L56" s="29">
        <v>8550</v>
      </c>
      <c r="M56" s="30">
        <f t="shared" si="6"/>
        <v>-0.3362573099415205</v>
      </c>
      <c r="N56" s="35"/>
      <c r="O56" s="28" t="s">
        <v>44</v>
      </c>
      <c r="P56" s="8">
        <v>49</v>
      </c>
      <c r="Q56" s="54">
        <v>2080</v>
      </c>
      <c r="R56" s="29">
        <v>2485</v>
      </c>
      <c r="S56" s="29">
        <v>2810</v>
      </c>
      <c r="T56" s="30">
        <f t="shared" si="7"/>
        <v>-0.2597864768683274</v>
      </c>
      <c r="U56" s="35"/>
      <c r="V56" s="28" t="s">
        <v>42</v>
      </c>
      <c r="W56" s="8">
        <v>49</v>
      </c>
      <c r="X56" s="54">
        <v>1405</v>
      </c>
      <c r="Y56" s="31">
        <v>1670</v>
      </c>
      <c r="Z56" s="29">
        <v>1840</v>
      </c>
      <c r="AA56" s="30">
        <f t="shared" si="8"/>
        <v>-0.23641304347826086</v>
      </c>
      <c r="AB56" s="21">
        <f t="shared" si="4"/>
        <v>-0.15868263473053892</v>
      </c>
    </row>
  </sheetData>
  <sheetProtection/>
  <mergeCells count="4">
    <mergeCell ref="C2:F2"/>
    <mergeCell ref="J2:M2"/>
    <mergeCell ref="Q2:T2"/>
    <mergeCell ref="X2:AA2"/>
  </mergeCells>
  <printOptions/>
  <pageMargins left="0.3937007874015748" right="0.3937007874015748" top="0.7874015748031497" bottom="0.4724409448818898" header="0.3937007874015748" footer="0.5118110236220472"/>
  <pageSetup horizontalDpi="300" verticalDpi="300" orientation="portrait" scale="71" r:id="rId1"/>
  <headerFooter alignWithMargins="0">
    <oddHeader>&amp;L&amp;"Arial,Bold"&amp;8table 4.2&amp;CT&amp;12he Growth of Children - rank order of counties</oddHeader>
  </headerFooter>
  <colBreaks count="1" manualBreakCount="1">
    <brk id="13" max="55" man="1"/>
  </colBreaks>
</worksheet>
</file>

<file path=xl/worksheets/sheet4.xml><?xml version="1.0" encoding="utf-8"?>
<worksheet xmlns="http://schemas.openxmlformats.org/spreadsheetml/2006/main" xmlns:r="http://schemas.openxmlformats.org/officeDocument/2006/relationships">
  <dimension ref="A1:J56"/>
  <sheetViews>
    <sheetView zoomScalePageLayoutView="0" workbookViewId="0" topLeftCell="A1">
      <selection activeCell="H60" sqref="H60"/>
    </sheetView>
  </sheetViews>
  <sheetFormatPr defaultColWidth="9.140625" defaultRowHeight="12.75"/>
  <cols>
    <col min="1" max="1" width="26.28125" style="0" customWidth="1"/>
    <col min="2" max="2" width="7.57421875" style="0" customWidth="1"/>
    <col min="3" max="3" width="8.00390625" style="0" customWidth="1"/>
    <col min="4" max="4" width="9.7109375" style="0" customWidth="1"/>
    <col min="5" max="5" width="1.421875" style="46" customWidth="1"/>
    <col min="6" max="6" width="21.57421875" style="0" customWidth="1"/>
    <col min="7" max="7" width="9.28125" style="0" bestFit="1" customWidth="1"/>
    <col min="8" max="8" width="7.57421875" style="0" customWidth="1"/>
    <col min="9" max="9" width="8.140625" style="0" customWidth="1"/>
  </cols>
  <sheetData>
    <row r="1" spans="1:7" ht="14.25" customHeight="1" thickBot="1">
      <c r="A1" s="36" t="s">
        <v>109</v>
      </c>
      <c r="B1" s="38" t="s">
        <v>50</v>
      </c>
      <c r="G1" s="38" t="s">
        <v>50</v>
      </c>
    </row>
    <row r="2" spans="1:10" ht="11.25" customHeight="1" thickBot="1">
      <c r="A2" s="36"/>
      <c r="B2" s="39" t="s">
        <v>108</v>
      </c>
      <c r="G2" s="39" t="s">
        <v>108</v>
      </c>
      <c r="J2" s="44" t="s">
        <v>113</v>
      </c>
    </row>
    <row r="3" spans="1:10" ht="15" customHeight="1">
      <c r="A3" s="37"/>
      <c r="B3" s="40" t="s">
        <v>110</v>
      </c>
      <c r="C3" s="44" t="s">
        <v>110</v>
      </c>
      <c r="D3" s="44" t="s">
        <v>113</v>
      </c>
      <c r="G3" s="40" t="s">
        <v>110</v>
      </c>
      <c r="H3" s="44" t="s">
        <v>110</v>
      </c>
      <c r="I3" s="99" t="s">
        <v>113</v>
      </c>
      <c r="J3" s="40" t="s">
        <v>230</v>
      </c>
    </row>
    <row r="4" spans="1:10" ht="13.5" thickBot="1">
      <c r="A4" s="37"/>
      <c r="B4" s="41" t="s">
        <v>111</v>
      </c>
      <c r="C4" s="41" t="s">
        <v>111</v>
      </c>
      <c r="D4" s="45" t="s">
        <v>112</v>
      </c>
      <c r="G4" s="41" t="s">
        <v>111</v>
      </c>
      <c r="H4" s="41" t="s">
        <v>111</v>
      </c>
      <c r="I4" s="100" t="s">
        <v>112</v>
      </c>
      <c r="J4" s="45" t="s">
        <v>231</v>
      </c>
    </row>
    <row r="5" spans="1:10" ht="13.5" thickBot="1">
      <c r="A5" s="37"/>
      <c r="B5" s="96" t="s">
        <v>52</v>
      </c>
      <c r="C5" s="97"/>
      <c r="D5" s="98"/>
      <c r="G5" s="96" t="s">
        <v>121</v>
      </c>
      <c r="H5" s="97"/>
      <c r="I5" s="97"/>
      <c r="J5" s="16"/>
    </row>
    <row r="6" spans="1:10" ht="15.75">
      <c r="A6" s="20" t="s">
        <v>0</v>
      </c>
      <c r="B6" s="61"/>
      <c r="D6" s="47">
        <v>401245</v>
      </c>
      <c r="F6" s="20" t="s">
        <v>0</v>
      </c>
      <c r="H6" s="63">
        <f>+I6/J6</f>
        <v>0.20009344649734404</v>
      </c>
      <c r="I6" s="55">
        <f>SUM(I8:I56)</f>
        <v>441100</v>
      </c>
      <c r="J6" s="55">
        <v>2204470</v>
      </c>
    </row>
    <row r="7" spans="1:4" ht="15.75">
      <c r="A7" s="20"/>
      <c r="B7" s="6"/>
      <c r="D7" s="2"/>
    </row>
    <row r="8" spans="1:10" ht="12.75">
      <c r="A8" s="22" t="s">
        <v>90</v>
      </c>
      <c r="B8" s="8">
        <v>1</v>
      </c>
      <c r="C8" s="42">
        <v>0.2586605080831409</v>
      </c>
      <c r="D8" s="2">
        <v>560</v>
      </c>
      <c r="F8" s="62" t="s">
        <v>41</v>
      </c>
      <c r="G8" s="8">
        <v>1</v>
      </c>
      <c r="H8" s="63">
        <f>+I8/J8</f>
        <v>0.2759433962264151</v>
      </c>
      <c r="I8" s="54">
        <v>585</v>
      </c>
      <c r="J8" s="55">
        <v>2120</v>
      </c>
    </row>
    <row r="9" spans="1:10" ht="12.75">
      <c r="A9" s="22" t="s">
        <v>104</v>
      </c>
      <c r="B9" s="8">
        <v>2</v>
      </c>
      <c r="C9" s="42">
        <v>0.24667798980917174</v>
      </c>
      <c r="D9" s="2">
        <v>111105</v>
      </c>
      <c r="F9" s="62" t="s">
        <v>17</v>
      </c>
      <c r="G9" s="8">
        <v>2</v>
      </c>
      <c r="H9" s="63">
        <f>+I9/J9</f>
        <v>0.2556266708078668</v>
      </c>
      <c r="I9" s="54">
        <v>115225</v>
      </c>
      <c r="J9" s="55">
        <v>450755</v>
      </c>
    </row>
    <row r="10" spans="1:10" ht="12.75">
      <c r="A10" s="23" t="s">
        <v>82</v>
      </c>
      <c r="B10" s="8">
        <v>3</v>
      </c>
      <c r="C10" s="42">
        <v>0.22306034482758622</v>
      </c>
      <c r="D10" s="2">
        <v>6210</v>
      </c>
      <c r="F10" s="62" t="s">
        <v>46</v>
      </c>
      <c r="G10" s="8">
        <v>3</v>
      </c>
      <c r="H10" s="63">
        <f>+I10/J10</f>
        <v>0.23591458708515564</v>
      </c>
      <c r="I10" s="54">
        <v>4585</v>
      </c>
      <c r="J10" s="55">
        <v>19435</v>
      </c>
    </row>
    <row r="11" spans="1:10" ht="12.75">
      <c r="A11" s="24" t="s">
        <v>73</v>
      </c>
      <c r="B11" s="8">
        <v>4</v>
      </c>
      <c r="C11" s="42">
        <v>0.22052869730888305</v>
      </c>
      <c r="D11" s="2">
        <v>4630</v>
      </c>
      <c r="F11" s="62" t="s">
        <v>39</v>
      </c>
      <c r="G11" s="8">
        <v>4</v>
      </c>
      <c r="H11" s="63">
        <f>+I11/J11</f>
        <v>0.23199420919290625</v>
      </c>
      <c r="I11" s="54">
        <v>3205</v>
      </c>
      <c r="J11" s="55">
        <v>13815</v>
      </c>
    </row>
    <row r="12" spans="1:10" ht="12.75">
      <c r="A12" s="22" t="s">
        <v>91</v>
      </c>
      <c r="B12" s="8">
        <v>5</v>
      </c>
      <c r="C12" s="42">
        <v>0.21504070847021853</v>
      </c>
      <c r="D12" s="2">
        <v>15055</v>
      </c>
      <c r="F12" s="62" t="s">
        <v>43</v>
      </c>
      <c r="G12" s="8">
        <v>5</v>
      </c>
      <c r="H12" s="63">
        <f>+I12/J12</f>
        <v>0.22969795623078315</v>
      </c>
      <c r="I12" s="54">
        <v>6350</v>
      </c>
      <c r="J12" s="55">
        <v>27645</v>
      </c>
    </row>
    <row r="13" spans="1:10" ht="12.75">
      <c r="A13" s="27" t="s">
        <v>61</v>
      </c>
      <c r="B13" s="8">
        <v>6</v>
      </c>
      <c r="C13" s="42">
        <v>0.21351766513056836</v>
      </c>
      <c r="D13" s="2">
        <v>4865</v>
      </c>
      <c r="F13" s="62" t="s">
        <v>47</v>
      </c>
      <c r="G13" s="8">
        <v>6</v>
      </c>
      <c r="H13" s="63">
        <f>+I13/J13</f>
        <v>0.2291706753896479</v>
      </c>
      <c r="I13" s="54">
        <v>5955</v>
      </c>
      <c r="J13" s="55">
        <v>25985</v>
      </c>
    </row>
    <row r="14" spans="1:10" ht="12.75">
      <c r="A14" s="22" t="s">
        <v>94</v>
      </c>
      <c r="B14" s="8">
        <v>7</v>
      </c>
      <c r="C14" s="42">
        <v>0.2129661903102126</v>
      </c>
      <c r="D14" s="2">
        <v>3055</v>
      </c>
      <c r="F14" s="62" t="s">
        <v>22</v>
      </c>
      <c r="G14" s="8">
        <v>7</v>
      </c>
      <c r="H14" s="63">
        <f>+I14/J14</f>
        <v>0.2263894181046214</v>
      </c>
      <c r="I14" s="54">
        <v>20795</v>
      </c>
      <c r="J14" s="55">
        <v>91855</v>
      </c>
    </row>
    <row r="15" spans="1:10" ht="12.75">
      <c r="A15" s="22" t="s">
        <v>86</v>
      </c>
      <c r="B15" s="8">
        <v>8</v>
      </c>
      <c r="C15" s="42">
        <v>0.20992237597030036</v>
      </c>
      <c r="D15" s="2">
        <v>18660</v>
      </c>
      <c r="F15" s="62" t="s">
        <v>49</v>
      </c>
      <c r="G15" s="8">
        <v>8</v>
      </c>
      <c r="H15" s="63">
        <f>+I15/J15</f>
        <v>0.22424756252649428</v>
      </c>
      <c r="I15" s="54">
        <v>2645</v>
      </c>
      <c r="J15" s="55">
        <v>11795</v>
      </c>
    </row>
    <row r="16" spans="1:10" ht="12.75">
      <c r="A16" s="43" t="s">
        <v>69</v>
      </c>
      <c r="B16" s="8">
        <v>9</v>
      </c>
      <c r="C16" s="42">
        <v>0.20977842003853564</v>
      </c>
      <c r="D16" s="2">
        <v>4355</v>
      </c>
      <c r="F16" s="65" t="s">
        <v>138</v>
      </c>
      <c r="G16" s="8">
        <v>9</v>
      </c>
      <c r="H16" s="63">
        <f>+I16/J16</f>
        <v>0.22087781731909845</v>
      </c>
      <c r="I16" s="54">
        <v>4655</v>
      </c>
      <c r="J16" s="55">
        <v>21075</v>
      </c>
    </row>
    <row r="17" spans="1:10" ht="12.75">
      <c r="A17" s="22" t="s">
        <v>102</v>
      </c>
      <c r="B17" s="8">
        <v>10</v>
      </c>
      <c r="C17" s="42">
        <v>0.20810960933160527</v>
      </c>
      <c r="D17" s="2">
        <v>5620</v>
      </c>
      <c r="F17" s="62" t="s">
        <v>135</v>
      </c>
      <c r="G17" s="8">
        <v>10</v>
      </c>
      <c r="H17" s="63">
        <f>+I17/J17</f>
        <v>0.2188897296553622</v>
      </c>
      <c r="I17" s="54">
        <v>15910</v>
      </c>
      <c r="J17" s="55">
        <v>72685</v>
      </c>
    </row>
    <row r="18" spans="1:10" ht="12.75">
      <c r="A18" s="26" t="s">
        <v>59</v>
      </c>
      <c r="B18" s="8">
        <v>11</v>
      </c>
      <c r="C18" s="42">
        <v>0.20754015466983938</v>
      </c>
      <c r="D18" s="2">
        <v>27910</v>
      </c>
      <c r="F18" s="62" t="s">
        <v>118</v>
      </c>
      <c r="G18" s="8">
        <v>11</v>
      </c>
      <c r="H18" s="63">
        <f>+I18/J18</f>
        <v>0.21869095816464237</v>
      </c>
      <c r="I18" s="54">
        <v>16205</v>
      </c>
      <c r="J18" s="55">
        <v>74100</v>
      </c>
    </row>
    <row r="19" spans="1:10" ht="12.75">
      <c r="A19" s="25" t="s">
        <v>88</v>
      </c>
      <c r="B19" s="8">
        <v>12</v>
      </c>
      <c r="C19" s="42">
        <v>0.20601045296167247</v>
      </c>
      <c r="D19" s="2">
        <v>2365</v>
      </c>
      <c r="F19" s="62" t="s">
        <v>137</v>
      </c>
      <c r="G19" s="8">
        <v>12</v>
      </c>
      <c r="H19" s="63">
        <f>+I19/J19</f>
        <v>0.21266161390994204</v>
      </c>
      <c r="I19" s="54">
        <v>4770</v>
      </c>
      <c r="J19" s="55">
        <v>22430</v>
      </c>
    </row>
    <row r="20" spans="1:10" ht="12.75">
      <c r="A20" s="22" t="s">
        <v>93</v>
      </c>
      <c r="B20" s="8">
        <v>13</v>
      </c>
      <c r="C20" s="42">
        <v>0.2050382429303207</v>
      </c>
      <c r="D20" s="2">
        <v>14610</v>
      </c>
      <c r="F20" s="65" t="s">
        <v>140</v>
      </c>
      <c r="G20" s="8">
        <v>13</v>
      </c>
      <c r="H20" s="63">
        <f>+I20/J20</f>
        <v>0.21261028620615452</v>
      </c>
      <c r="I20" s="54">
        <v>4940</v>
      </c>
      <c r="J20" s="55">
        <v>23235</v>
      </c>
    </row>
    <row r="21" spans="1:10" ht="12.75">
      <c r="A21" s="22" t="s">
        <v>103</v>
      </c>
      <c r="B21" s="8">
        <v>14</v>
      </c>
      <c r="C21" s="42">
        <v>0.20320855614973263</v>
      </c>
      <c r="D21" s="2">
        <v>1140</v>
      </c>
      <c r="F21" s="62" t="s">
        <v>154</v>
      </c>
      <c r="G21" s="8">
        <v>14</v>
      </c>
      <c r="H21" s="63">
        <f>+I21/J21</f>
        <v>0.20714962121212122</v>
      </c>
      <c r="I21" s="54">
        <v>4375</v>
      </c>
      <c r="J21" s="55">
        <v>21120</v>
      </c>
    </row>
    <row r="22" spans="1:10" ht="12.75">
      <c r="A22" s="27" t="s">
        <v>60</v>
      </c>
      <c r="B22" s="8">
        <v>15</v>
      </c>
      <c r="C22" s="42">
        <v>0.20248790601243952</v>
      </c>
      <c r="D22" s="2">
        <v>4395</v>
      </c>
      <c r="F22" s="62" t="s">
        <v>30</v>
      </c>
      <c r="G22" s="8">
        <v>15</v>
      </c>
      <c r="H22" s="63">
        <f>+I22/J22</f>
        <v>0.20699071545603495</v>
      </c>
      <c r="I22" s="54">
        <v>3790</v>
      </c>
      <c r="J22" s="55">
        <v>18310</v>
      </c>
    </row>
    <row r="23" spans="1:10" ht="12.75">
      <c r="A23" s="22" t="s">
        <v>81</v>
      </c>
      <c r="B23" s="8">
        <v>16</v>
      </c>
      <c r="C23" s="42">
        <v>0.20033535029525407</v>
      </c>
      <c r="D23" s="2">
        <v>13740</v>
      </c>
      <c r="F23" s="64" t="s">
        <v>3</v>
      </c>
      <c r="G23" s="8">
        <v>16</v>
      </c>
      <c r="H23" s="63">
        <f>+I23/J23</f>
        <v>0.20691994572591588</v>
      </c>
      <c r="I23" s="54">
        <v>28975</v>
      </c>
      <c r="J23" s="55">
        <v>140030</v>
      </c>
    </row>
    <row r="24" spans="1:10" ht="12.75">
      <c r="A24" s="22" t="s">
        <v>74</v>
      </c>
      <c r="B24" s="8">
        <v>17</v>
      </c>
      <c r="C24" s="42">
        <v>0.19935095039406583</v>
      </c>
      <c r="D24" s="2">
        <v>4300</v>
      </c>
      <c r="F24" s="62" t="s">
        <v>134</v>
      </c>
      <c r="G24" s="8">
        <v>17</v>
      </c>
      <c r="H24" s="63">
        <f>+I24/J24</f>
        <v>0.20569420035149386</v>
      </c>
      <c r="I24" s="54">
        <v>14630</v>
      </c>
      <c r="J24" s="55">
        <v>71125</v>
      </c>
    </row>
    <row r="25" spans="1:10" ht="12.75">
      <c r="A25" s="22" t="s">
        <v>76</v>
      </c>
      <c r="B25" s="8">
        <v>18</v>
      </c>
      <c r="C25" s="42">
        <v>0.19112903225806452</v>
      </c>
      <c r="D25" s="2">
        <v>3555</v>
      </c>
      <c r="F25" s="62" t="s">
        <v>44</v>
      </c>
      <c r="G25" s="8">
        <v>18</v>
      </c>
      <c r="H25" s="63">
        <f>+I25/J25</f>
        <v>0.19710144927536233</v>
      </c>
      <c r="I25" s="54">
        <v>1020</v>
      </c>
      <c r="J25" s="55">
        <v>5175</v>
      </c>
    </row>
    <row r="26" spans="1:10" ht="12.75">
      <c r="A26" s="22" t="s">
        <v>96</v>
      </c>
      <c r="B26" s="8">
        <v>19</v>
      </c>
      <c r="C26" s="42">
        <v>0.18875502008032127</v>
      </c>
      <c r="D26" s="2">
        <v>1175</v>
      </c>
      <c r="F26" s="65" t="s">
        <v>146</v>
      </c>
      <c r="G26" s="8">
        <v>19</v>
      </c>
      <c r="H26" s="63">
        <f>+I26/J26</f>
        <v>0.19517289394291018</v>
      </c>
      <c r="I26" s="55">
        <v>4205</v>
      </c>
      <c r="J26" s="55">
        <v>21545</v>
      </c>
    </row>
    <row r="27" spans="1:10" ht="12.75">
      <c r="A27" s="27" t="s">
        <v>63</v>
      </c>
      <c r="B27" s="8">
        <v>20</v>
      </c>
      <c r="C27" s="42">
        <v>0.18223173668718223</v>
      </c>
      <c r="D27" s="2">
        <v>3405</v>
      </c>
      <c r="F27" s="65" t="s">
        <v>156</v>
      </c>
      <c r="G27" s="8">
        <v>20</v>
      </c>
      <c r="H27" s="63">
        <f>+I27/J27</f>
        <v>0.1945578231292517</v>
      </c>
      <c r="I27" s="54">
        <v>3575</v>
      </c>
      <c r="J27" s="55">
        <v>18375</v>
      </c>
    </row>
    <row r="28" spans="1:10" ht="12.75">
      <c r="A28" s="22" t="s">
        <v>89</v>
      </c>
      <c r="B28" s="8">
        <v>21</v>
      </c>
      <c r="C28" s="42">
        <v>0.1820292547016485</v>
      </c>
      <c r="D28" s="2">
        <v>3920</v>
      </c>
      <c r="F28" s="62" t="s">
        <v>48</v>
      </c>
      <c r="G28" s="8">
        <v>21</v>
      </c>
      <c r="H28" s="63">
        <f>+I28/J28</f>
        <v>0.19421487603305784</v>
      </c>
      <c r="I28" s="54">
        <v>705</v>
      </c>
      <c r="J28" s="55">
        <v>3630</v>
      </c>
    </row>
    <row r="29" spans="1:10" ht="12.75">
      <c r="A29" s="27" t="s">
        <v>65</v>
      </c>
      <c r="B29" s="8">
        <v>22</v>
      </c>
      <c r="C29" s="42">
        <v>0.18186046511627907</v>
      </c>
      <c r="D29" s="2">
        <v>1955</v>
      </c>
      <c r="F29" s="62" t="s">
        <v>42</v>
      </c>
      <c r="G29" s="8">
        <v>22</v>
      </c>
      <c r="H29" s="63">
        <f>+I29/J29</f>
        <v>0.19393939393939394</v>
      </c>
      <c r="I29" s="54">
        <v>640</v>
      </c>
      <c r="J29" s="55">
        <v>3300</v>
      </c>
    </row>
    <row r="30" spans="1:10" ht="12.75">
      <c r="A30" s="22" t="s">
        <v>105</v>
      </c>
      <c r="B30" s="8">
        <v>23</v>
      </c>
      <c r="C30" s="42">
        <v>0.17895262468010736</v>
      </c>
      <c r="D30" s="2">
        <v>14335</v>
      </c>
      <c r="F30" s="65" t="s">
        <v>147</v>
      </c>
      <c r="G30" s="8">
        <v>23</v>
      </c>
      <c r="H30" s="63">
        <f>+I30/J30</f>
        <v>0.19232569021993448</v>
      </c>
      <c r="I30" s="54">
        <v>2055</v>
      </c>
      <c r="J30" s="55">
        <v>10685</v>
      </c>
    </row>
    <row r="31" spans="1:10" ht="12.75">
      <c r="A31" s="70" t="s">
        <v>64</v>
      </c>
      <c r="B31" s="8">
        <v>24</v>
      </c>
      <c r="C31" s="42">
        <v>0.17541692402717726</v>
      </c>
      <c r="D31" s="2">
        <v>2840</v>
      </c>
      <c r="F31" s="65" t="s">
        <v>141</v>
      </c>
      <c r="G31" s="8">
        <v>24</v>
      </c>
      <c r="H31" s="63">
        <f>+I31/J31</f>
        <v>0.19184928873510187</v>
      </c>
      <c r="I31" s="54">
        <v>2495</v>
      </c>
      <c r="J31" s="55">
        <v>13005</v>
      </c>
    </row>
    <row r="32" spans="1:10" ht="12.75">
      <c r="A32" s="22" t="s">
        <v>99</v>
      </c>
      <c r="B32" s="8">
        <v>25</v>
      </c>
      <c r="C32" s="42">
        <v>0.17489986648865152</v>
      </c>
      <c r="D32" s="2">
        <v>655</v>
      </c>
      <c r="F32" s="62" t="s">
        <v>40</v>
      </c>
      <c r="G32" s="8">
        <v>25</v>
      </c>
      <c r="H32" s="63">
        <f>+I32/J32</f>
        <v>0.19095477386934673</v>
      </c>
      <c r="I32" s="54">
        <v>1140</v>
      </c>
      <c r="J32" s="55">
        <v>5970</v>
      </c>
    </row>
    <row r="33" spans="1:10" ht="12.75">
      <c r="A33" s="22" t="s">
        <v>100</v>
      </c>
      <c r="B33" s="8">
        <v>26</v>
      </c>
      <c r="C33" s="42">
        <v>0.17464871625101155</v>
      </c>
      <c r="D33" s="2">
        <v>11870</v>
      </c>
      <c r="F33" s="62" t="s">
        <v>45</v>
      </c>
      <c r="G33" s="8">
        <v>26</v>
      </c>
      <c r="H33" s="63">
        <f>+I33/J33</f>
        <v>0.1875</v>
      </c>
      <c r="I33" s="54">
        <v>2640</v>
      </c>
      <c r="J33" s="55">
        <v>14080</v>
      </c>
    </row>
    <row r="34" spans="1:10" ht="12.75">
      <c r="A34" s="22" t="s">
        <v>79</v>
      </c>
      <c r="B34" s="8">
        <v>27</v>
      </c>
      <c r="C34" s="42">
        <v>0.17165370037901456</v>
      </c>
      <c r="D34" s="2">
        <v>17210</v>
      </c>
      <c r="F34" s="62" t="s">
        <v>114</v>
      </c>
      <c r="G34" s="8">
        <v>27</v>
      </c>
      <c r="H34" s="63">
        <f>+I34/J34</f>
        <v>0.1870562163628963</v>
      </c>
      <c r="I34" s="54">
        <v>20680</v>
      </c>
      <c r="J34" s="55">
        <v>110555</v>
      </c>
    </row>
    <row r="35" spans="1:10" ht="12.75">
      <c r="A35" s="26" t="s">
        <v>70</v>
      </c>
      <c r="B35" s="8">
        <v>28</v>
      </c>
      <c r="C35" s="42">
        <v>0.17157490396927016</v>
      </c>
      <c r="D35" s="2">
        <v>670</v>
      </c>
      <c r="F35" s="65" t="s">
        <v>150</v>
      </c>
      <c r="G35" s="8">
        <v>28</v>
      </c>
      <c r="H35" s="63">
        <f>+I35/J35</f>
        <v>0.18689501116902457</v>
      </c>
      <c r="I35" s="54">
        <v>1255</v>
      </c>
      <c r="J35" s="55">
        <v>6715</v>
      </c>
    </row>
    <row r="36" spans="1:10" ht="12.75">
      <c r="A36" s="22" t="s">
        <v>92</v>
      </c>
      <c r="B36" s="8">
        <v>29</v>
      </c>
      <c r="C36" s="42">
        <v>0.17083333333333334</v>
      </c>
      <c r="D36" s="2">
        <v>1435</v>
      </c>
      <c r="F36" s="62" t="s">
        <v>38</v>
      </c>
      <c r="G36" s="8">
        <v>29</v>
      </c>
      <c r="H36" s="63">
        <f>+I36/J36</f>
        <v>0.18682566723452584</v>
      </c>
      <c r="I36" s="54">
        <v>1645</v>
      </c>
      <c r="J36" s="55">
        <v>8805</v>
      </c>
    </row>
    <row r="37" spans="1:10" ht="12.75">
      <c r="A37" s="27" t="s">
        <v>71</v>
      </c>
      <c r="B37" s="8">
        <v>30</v>
      </c>
      <c r="C37" s="42">
        <v>0.17036172695449242</v>
      </c>
      <c r="D37" s="2">
        <v>2190</v>
      </c>
      <c r="F37" s="68" t="s">
        <v>148</v>
      </c>
      <c r="G37" s="8">
        <v>30</v>
      </c>
      <c r="H37" s="63">
        <f>+I37/J37</f>
        <v>0.18657178217821782</v>
      </c>
      <c r="I37" s="54">
        <v>3015</v>
      </c>
      <c r="J37" s="55">
        <v>16160</v>
      </c>
    </row>
    <row r="38" spans="1:10" ht="12.75">
      <c r="A38" s="22" t="s">
        <v>77</v>
      </c>
      <c r="B38" s="8">
        <v>31</v>
      </c>
      <c r="C38" s="42">
        <v>0.17017828200972449</v>
      </c>
      <c r="D38" s="2">
        <v>2625</v>
      </c>
      <c r="F38" s="62" t="s">
        <v>133</v>
      </c>
      <c r="G38" s="8">
        <v>31</v>
      </c>
      <c r="H38" s="63">
        <f>+I38/J38</f>
        <v>0.18645087942218952</v>
      </c>
      <c r="I38" s="54">
        <v>13940</v>
      </c>
      <c r="J38" s="55">
        <v>74765</v>
      </c>
    </row>
    <row r="39" spans="1:10" ht="12.75">
      <c r="A39" s="22" t="s">
        <v>80</v>
      </c>
      <c r="B39" s="8">
        <v>32</v>
      </c>
      <c r="C39" s="42">
        <v>0.16971830985915493</v>
      </c>
      <c r="D39" s="2">
        <v>2410</v>
      </c>
      <c r="F39" s="62" t="s">
        <v>145</v>
      </c>
      <c r="G39" s="8">
        <v>32</v>
      </c>
      <c r="H39" s="63">
        <f>+I39/J39</f>
        <v>0.1828793774319066</v>
      </c>
      <c r="I39" s="54">
        <v>2585</v>
      </c>
      <c r="J39" s="55">
        <v>14135</v>
      </c>
    </row>
    <row r="40" spans="1:10" ht="12.75">
      <c r="A40" s="27" t="s">
        <v>62</v>
      </c>
      <c r="B40" s="8">
        <v>33</v>
      </c>
      <c r="C40" s="42">
        <v>0.16873065015479877</v>
      </c>
      <c r="D40" s="2">
        <v>2725</v>
      </c>
      <c r="F40" s="62" t="s">
        <v>142</v>
      </c>
      <c r="G40" s="8">
        <v>33</v>
      </c>
      <c r="H40" s="63">
        <f>+I40/J40</f>
        <v>0.18135420210956107</v>
      </c>
      <c r="I40" s="54">
        <v>2665</v>
      </c>
      <c r="J40" s="55">
        <v>14695</v>
      </c>
    </row>
    <row r="41" spans="1:10" ht="12.75">
      <c r="A41" s="27" t="s">
        <v>67</v>
      </c>
      <c r="B41" s="8">
        <v>34</v>
      </c>
      <c r="C41" s="42">
        <v>0.16741741741741742</v>
      </c>
      <c r="D41" s="2">
        <v>1115</v>
      </c>
      <c r="F41" s="64" t="s">
        <v>12</v>
      </c>
      <c r="G41" s="8">
        <v>34</v>
      </c>
      <c r="H41" s="63">
        <f>+I41/J41</f>
        <v>0.18075422626788037</v>
      </c>
      <c r="I41" s="54">
        <v>2085</v>
      </c>
      <c r="J41" s="55">
        <v>11535</v>
      </c>
    </row>
    <row r="42" spans="1:10" ht="12.75">
      <c r="A42" s="22" t="s">
        <v>83</v>
      </c>
      <c r="B42" s="8">
        <v>35</v>
      </c>
      <c r="C42" s="42">
        <v>0.16539263377345378</v>
      </c>
      <c r="D42" s="2">
        <v>2380</v>
      </c>
      <c r="F42" s="62" t="s">
        <v>120</v>
      </c>
      <c r="G42" s="8">
        <v>35</v>
      </c>
      <c r="H42" s="63">
        <f>+I42/J42</f>
        <v>0.18022079648575226</v>
      </c>
      <c r="I42" s="54">
        <v>15590</v>
      </c>
      <c r="J42" s="55">
        <v>86505</v>
      </c>
    </row>
    <row r="43" spans="1:10" ht="12.75">
      <c r="A43" s="27" t="s">
        <v>72</v>
      </c>
      <c r="B43" s="8">
        <v>36</v>
      </c>
      <c r="C43" s="42">
        <v>0.16312056737588654</v>
      </c>
      <c r="D43" s="2">
        <v>345</v>
      </c>
      <c r="F43" s="62" t="s">
        <v>144</v>
      </c>
      <c r="G43" s="8">
        <v>36</v>
      </c>
      <c r="H43" s="63">
        <f>+I43/J43</f>
        <v>0.18018787361229718</v>
      </c>
      <c r="I43" s="54">
        <v>3165</v>
      </c>
      <c r="J43" s="55">
        <v>17565</v>
      </c>
    </row>
    <row r="44" spans="1:10" ht="12.75">
      <c r="A44" s="22" t="s">
        <v>97</v>
      </c>
      <c r="B44" s="8">
        <v>37</v>
      </c>
      <c r="C44" s="42">
        <v>0.16118550610476565</v>
      </c>
      <c r="D44" s="2">
        <v>32740</v>
      </c>
      <c r="F44" s="65" t="s">
        <v>151</v>
      </c>
      <c r="G44" s="8">
        <v>37</v>
      </c>
      <c r="H44" s="63">
        <f>+I44/J44</f>
        <v>0.17433795712484237</v>
      </c>
      <c r="I44" s="54">
        <v>2765</v>
      </c>
      <c r="J44" s="55">
        <v>15860</v>
      </c>
    </row>
    <row r="45" spans="1:10" ht="12.75">
      <c r="A45" s="26" t="s">
        <v>68</v>
      </c>
      <c r="B45" s="8">
        <v>38</v>
      </c>
      <c r="C45" s="42">
        <v>0.1600896860986547</v>
      </c>
      <c r="D45" s="2">
        <v>1785</v>
      </c>
      <c r="F45" s="62" t="s">
        <v>116</v>
      </c>
      <c r="G45" s="8">
        <v>38</v>
      </c>
      <c r="H45" s="63">
        <f>+I45/J45</f>
        <v>0.1688703172425263</v>
      </c>
      <c r="I45" s="54">
        <v>40615</v>
      </c>
      <c r="J45" s="55">
        <v>240510</v>
      </c>
    </row>
    <row r="46" spans="1:10" ht="12.75">
      <c r="A46" s="22" t="s">
        <v>95</v>
      </c>
      <c r="B46" s="8">
        <v>39</v>
      </c>
      <c r="C46" s="42">
        <v>0.15859669469411425</v>
      </c>
      <c r="D46" s="2">
        <v>2735</v>
      </c>
      <c r="F46" s="65" t="s">
        <v>152</v>
      </c>
      <c r="G46" s="8">
        <v>39</v>
      </c>
      <c r="H46" s="63">
        <f>+I46/J46</f>
        <v>0.16589861751152074</v>
      </c>
      <c r="I46" s="54">
        <v>360</v>
      </c>
      <c r="J46" s="55">
        <v>2170</v>
      </c>
    </row>
    <row r="47" spans="1:10" ht="12.75">
      <c r="A47" s="22" t="s">
        <v>106</v>
      </c>
      <c r="B47" s="8">
        <v>40</v>
      </c>
      <c r="C47" s="42">
        <v>0.15654562099481234</v>
      </c>
      <c r="D47" s="2">
        <v>5130</v>
      </c>
      <c r="F47" s="62" t="s">
        <v>149</v>
      </c>
      <c r="G47" s="8">
        <v>40</v>
      </c>
      <c r="H47" s="63">
        <f>+I47/J47</f>
        <v>0.16266025641025642</v>
      </c>
      <c r="I47" s="54">
        <v>2030</v>
      </c>
      <c r="J47" s="55">
        <v>12480</v>
      </c>
    </row>
    <row r="48" spans="1:10" ht="12.75">
      <c r="A48" s="22" t="s">
        <v>98</v>
      </c>
      <c r="B48" s="8">
        <v>41</v>
      </c>
      <c r="C48" s="42">
        <v>0.15217391304347827</v>
      </c>
      <c r="D48" s="2">
        <v>1925</v>
      </c>
      <c r="F48" s="62" t="s">
        <v>136</v>
      </c>
      <c r="G48" s="8">
        <v>41</v>
      </c>
      <c r="H48" s="63">
        <f>+I48/J48</f>
        <v>0.15914625411832115</v>
      </c>
      <c r="I48" s="54">
        <v>5555</v>
      </c>
      <c r="J48" s="55">
        <v>34905</v>
      </c>
    </row>
    <row r="49" spans="1:10" ht="12.75">
      <c r="A49" s="22" t="s">
        <v>101</v>
      </c>
      <c r="B49" s="8">
        <v>42</v>
      </c>
      <c r="C49" s="42">
        <v>0.14966887417218544</v>
      </c>
      <c r="D49" s="2">
        <v>565</v>
      </c>
      <c r="F49" s="62" t="s">
        <v>139</v>
      </c>
      <c r="G49" s="8">
        <v>42</v>
      </c>
      <c r="H49" s="63">
        <f>+I49/J49</f>
        <v>0.15593220338983052</v>
      </c>
      <c r="I49" s="54">
        <v>1610</v>
      </c>
      <c r="J49" s="55">
        <v>10325</v>
      </c>
    </row>
    <row r="50" spans="1:10" ht="12.75">
      <c r="A50" s="27" t="s">
        <v>66</v>
      </c>
      <c r="B50" s="8">
        <v>43</v>
      </c>
      <c r="C50" s="42">
        <v>0.14661522272886707</v>
      </c>
      <c r="D50" s="2">
        <v>2090</v>
      </c>
      <c r="F50" s="64" t="s">
        <v>9</v>
      </c>
      <c r="G50" s="8">
        <v>43</v>
      </c>
      <c r="H50" s="63">
        <f>+I50/J50</f>
        <v>0.1554959785522788</v>
      </c>
      <c r="I50" s="54">
        <v>580</v>
      </c>
      <c r="J50" s="55">
        <v>3730</v>
      </c>
    </row>
    <row r="51" spans="1:10" ht="12.75">
      <c r="A51" s="22" t="s">
        <v>84</v>
      </c>
      <c r="B51" s="8">
        <v>44</v>
      </c>
      <c r="C51" s="42">
        <v>0.14356572058418296</v>
      </c>
      <c r="D51" s="2">
        <v>2605</v>
      </c>
      <c r="F51" s="62" t="s">
        <v>119</v>
      </c>
      <c r="G51" s="8">
        <v>44</v>
      </c>
      <c r="H51" s="63">
        <f>+I51/J51</f>
        <v>0.1548440518906983</v>
      </c>
      <c r="I51" s="54">
        <v>2805</v>
      </c>
      <c r="J51" s="55">
        <v>18115</v>
      </c>
    </row>
    <row r="52" spans="1:10" ht="12.75">
      <c r="A52" s="22" t="s">
        <v>75</v>
      </c>
      <c r="B52" s="8">
        <v>45</v>
      </c>
      <c r="C52" s="42">
        <v>0.14214711729622267</v>
      </c>
      <c r="D52" s="2">
        <v>1430</v>
      </c>
      <c r="F52" s="65" t="s">
        <v>143</v>
      </c>
      <c r="G52" s="8">
        <v>45</v>
      </c>
      <c r="H52" s="63">
        <f>+I52/J52</f>
        <v>0.15110178384050368</v>
      </c>
      <c r="I52" s="54">
        <v>2160</v>
      </c>
      <c r="J52" s="55">
        <v>14295</v>
      </c>
    </row>
    <row r="53" spans="1:10" ht="12.75">
      <c r="A53" s="22" t="s">
        <v>85</v>
      </c>
      <c r="B53" s="8">
        <v>46</v>
      </c>
      <c r="C53" s="42">
        <v>0.14204585788315469</v>
      </c>
      <c r="D53" s="2">
        <v>10005</v>
      </c>
      <c r="F53" s="62" t="s">
        <v>117</v>
      </c>
      <c r="G53" s="8">
        <v>46</v>
      </c>
      <c r="H53" s="63">
        <f>+I53/J53</f>
        <v>0.15005132540305538</v>
      </c>
      <c r="I53" s="54">
        <v>12425</v>
      </c>
      <c r="J53" s="55">
        <v>82805</v>
      </c>
    </row>
    <row r="54" spans="1:10" ht="12.75">
      <c r="A54" s="22" t="s">
        <v>87</v>
      </c>
      <c r="B54" s="8">
        <v>47</v>
      </c>
      <c r="C54" s="42">
        <v>0.1381509032943677</v>
      </c>
      <c r="D54" s="2">
        <v>1300</v>
      </c>
      <c r="F54" s="62" t="s">
        <v>153</v>
      </c>
      <c r="G54" s="8">
        <v>47</v>
      </c>
      <c r="H54" s="63">
        <f>+I54/J54</f>
        <v>0.1470292044310171</v>
      </c>
      <c r="I54" s="54">
        <v>1460</v>
      </c>
      <c r="J54" s="55">
        <v>9930</v>
      </c>
    </row>
    <row r="55" spans="1:10" ht="12.75">
      <c r="A55" s="22" t="s">
        <v>78</v>
      </c>
      <c r="B55" s="8">
        <v>48</v>
      </c>
      <c r="C55" s="42">
        <v>0.13261093911248711</v>
      </c>
      <c r="D55" s="2">
        <v>1285</v>
      </c>
      <c r="F55" s="62" t="s">
        <v>155</v>
      </c>
      <c r="G55" s="8">
        <v>48</v>
      </c>
      <c r="H55" s="63">
        <f>+I55/J55</f>
        <v>0.13920609026644915</v>
      </c>
      <c r="I55" s="54">
        <v>1280</v>
      </c>
      <c r="J55" s="55">
        <v>9195</v>
      </c>
    </row>
    <row r="56" spans="1:10" ht="13.5" thickBot="1">
      <c r="A56" s="28" t="s">
        <v>107</v>
      </c>
      <c r="B56" s="8">
        <v>49</v>
      </c>
      <c r="C56" s="42">
        <v>0.12157659758779236</v>
      </c>
      <c r="D56" s="2">
        <v>18245</v>
      </c>
      <c r="F56" s="62" t="s">
        <v>115</v>
      </c>
      <c r="G56" s="8">
        <v>49</v>
      </c>
      <c r="H56" s="63">
        <f>+I56/J56</f>
        <v>0.13350947669245908</v>
      </c>
      <c r="I56" s="54">
        <v>24760</v>
      </c>
      <c r="J56" s="55">
        <v>185455</v>
      </c>
    </row>
  </sheetData>
  <sheetProtection/>
  <mergeCells count="2">
    <mergeCell ref="B5:D5"/>
    <mergeCell ref="G5:I5"/>
  </mergeCells>
  <printOptions/>
  <pageMargins left="0.5905511811023623" right="0.4330708661417323" top="0.8661417322834646" bottom="0.5905511811023623" header="0.5118110236220472" footer="0.3937007874015748"/>
  <pageSetup horizontalDpi="300" verticalDpi="300" orientation="portrait" scale="95" r:id="rId1"/>
  <headerFooter alignWithMargins="0">
    <oddHeader>&amp;L&amp;"Arial,Bold"&amp;8table 4.3&amp;CFemale led Lone parent households&amp;R2001 compared with 2006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Fulton</dc:creator>
  <cp:keywords/>
  <dc:description/>
  <cp:lastModifiedBy>Robert Fulton</cp:lastModifiedBy>
  <cp:lastPrinted>2008-03-22T16:23:53Z</cp:lastPrinted>
  <dcterms:created xsi:type="dcterms:W3CDTF">2008-01-07T18:58:20Z</dcterms:created>
  <dcterms:modified xsi:type="dcterms:W3CDTF">2008-03-24T01:29:13Z</dcterms:modified>
  <cp:category/>
  <cp:version/>
  <cp:contentType/>
  <cp:contentStatus/>
</cp:coreProperties>
</file>